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4"/>
  </bookViews>
  <sheets>
    <sheet name="CONSOLIDADO" sheetId="1" r:id="rId1"/>
    <sheet name="tesouro" sheetId="2" r:id="rId2"/>
    <sheet name="proprio" sheetId="3" r:id="rId3"/>
    <sheet name="federal" sheetId="4" r:id="rId4"/>
    <sheet name="outros" sheetId="5" r:id="rId5"/>
    <sheet name="TERCEIRO  trimestre 2007" sheetId="6" r:id="rId6"/>
  </sheets>
  <definedNames/>
  <calcPr fullCalcOnLoad="1"/>
</workbook>
</file>

<file path=xl/sharedStrings.xml><?xml version="1.0" encoding="utf-8"?>
<sst xmlns="http://schemas.openxmlformats.org/spreadsheetml/2006/main" count="790" uniqueCount="203">
  <si>
    <t>ANEXO I</t>
  </si>
  <si>
    <t>ESPECIFICAÇÃO DOS PAGAMENTOS POR ELEMENTO E SUB ELEMENTO</t>
  </si>
  <si>
    <t>3º TRIMESTRE 2007</t>
  </si>
  <si>
    <t xml:space="preserve"> CONSOLIDADA</t>
  </si>
  <si>
    <t>FONTE 100</t>
  </si>
  <si>
    <t>FONTE 250</t>
  </si>
  <si>
    <t>FONTE281</t>
  </si>
  <si>
    <t>FONTE 284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</si>
  <si>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</si>
  <si>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</si>
  <si>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</si>
  <si>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</si>
  <si>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</si>
  <si>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</si>
  <si>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</si>
  <si>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</si>
  <si>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</si>
  <si>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</si>
  <si>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</si>
  <si>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</si>
  <si>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</si>
  <si>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CONCERVAÇÃO E DESINFECÇÃO</t>
  </si>
  <si>
    <t>COMBUSTIVEIS EM GERAL E GAS ENGARRAFADO</t>
  </si>
  <si>
    <t>MATERIAL PARA MANUTENÇÃO DE VEICULOS</t>
  </si>
  <si>
    <t>MATERIAL VETERINARIO, USO ZOOTECNICO E DE ALIMENTAÇÃO ANIMAL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</si>
  <si>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</si>
  <si>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</si>
  <si>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</si>
  <si>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</si>
  <si>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</si>
  <si>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</si>
  <si>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>MATERIAL DE ACONDICIONAMENTO  E EMABALAGEM</t>
  </si>
  <si>
    <t>MATERIAL ESPORTIVO</t>
  </si>
  <si>
    <t>MAT. P/ UTILIZAÇÃO GRAFICA</t>
  </si>
  <si>
    <t>MATERIAL ELETRICO ELETRONICO</t>
  </si>
  <si>
    <t>MATERIAL DE COMUNICAÇÃO</t>
  </si>
  <si>
    <t>MATERIAL PARA USO EM OFICINA/DEPOSITOS E SEGURANÇA NO TRABALHO</t>
  </si>
  <si>
    <t>MATERIAL PARA AUDIO/VIDEO E FOTO</t>
  </si>
  <si>
    <t>MATERIAL FARMACOLOGICO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</si>
  <si>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</si>
  <si>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</si>
  <si>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</si>
  <si>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</si>
  <si>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</si>
  <si>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</si>
  <si>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PARA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</si>
  <si>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</si>
  <si>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</si>
  <si>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</si>
  <si>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</si>
  <si>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</si>
  <si>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AQUISIÇÃO DE MATERIAL QUIMICO</t>
  </si>
  <si>
    <t>ADIANT. MATERIAL DE CONSUMO</t>
  </si>
  <si>
    <t>PASSAGENS TERRESTRES</t>
  </si>
  <si>
    <t>PASSAGENS AÉREAS</t>
  </si>
  <si>
    <t>ADIANTAMENTO PARA PASSAGENS E LOCOM.</t>
  </si>
  <si>
    <t>SERV. DE SELEÇÃO E TREINAMENTO</t>
  </si>
  <si>
    <t>SERV. TECNICOS PROFISSIONAIS</t>
  </si>
  <si>
    <t>ESTAGIÁRIOS DIRETAMENTE CONTRATADOS</t>
  </si>
  <si>
    <t>BOLSA AUXILIO PARA PROFESSORES</t>
  </si>
  <si>
    <t>BOLSAS DE INICIAÇÃO AO TRABALHO</t>
  </si>
  <si>
    <t>MANUTENÇÃO E CONSERVAÇÃO DE BENS IMOVEIS</t>
  </si>
  <si>
    <t>OBRIGAÇÕES PATRONAIS</t>
  </si>
  <si>
    <t>JETONS</t>
  </si>
  <si>
    <t>SERVIÇOS DE APOIO ADMINISTRATIVO , TECNICO E OPERACIONAL</t>
  </si>
  <si>
    <t>SERVIÇOS ARTISTICOS E CULTURAIS</t>
  </si>
  <si>
    <t>LOCAÇÃO DE MÃO DE OBRA - LIMPEZA E CONSERVAÇÃO</t>
  </si>
  <si>
    <t>LOCAÇÃO DE MÃO DE OBRA - GUARDA E VIGILÂNCIA</t>
  </si>
  <si>
    <t>LOCAÇÃO DE MÃO DE OBRA - COPA E PORTARIA</t>
  </si>
  <si>
    <t>ASSINATURA DE JORNAIS E PERIODICOS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</si>
  <si>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</si>
  <si>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</si>
  <si>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</si>
  <si>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</si>
  <si>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</si>
  <si>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</si>
  <si>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</si>
  <si>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</si>
  <si>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SERVIÇOS DE CONFECÇÃO DE PLACAS</t>
  </si>
  <si>
    <t>MANUTENÇÃO E CONSEVAÇÃO DE BENS MOVEIS DE OUTRAS NATUREZAS</t>
  </si>
  <si>
    <t>MANUTENÇÃO, ADAPTAÇÃO E SUBSTITUIÇÃO DE BENS IMOVEIS</t>
  </si>
  <si>
    <t>MAN.  E CONS. MAQU. E EQUIPAMENTOS</t>
  </si>
  <si>
    <t>MANUTENÇÃO  E CONSERVAÇÃO DE VEICULOS</t>
  </si>
  <si>
    <t>MANUTENÇÃO E CONSERVAÇÃO DE ESTRADAS E VIAS</t>
  </si>
  <si>
    <t>EXPOSIÇÕES CONGRESSOS, SIMPOSIOS  E CONFERENCIAS</t>
  </si>
  <si>
    <t>REPRES. FESTIV., HOMENAG. E RECEP.</t>
  </si>
  <si>
    <t>FORNECIMENTO DE ALIMENTAÇÃO</t>
  </si>
  <si>
    <t>SERVIÇO DE CARATER SECRETO E RESERVADO</t>
  </si>
  <si>
    <t>SERVIÇOS DE CAMPANHA  DE PROTEÇÃO A SAUDE E PREVENÇÃO DE DOENÇAS</t>
  </si>
  <si>
    <t>SERVIÇOS DE SELEÇÃO E TREINAMENTO</t>
  </si>
  <si>
    <t>SERVIÇO MEDICO HOSPITALAR E ODONTOLOG.</t>
  </si>
  <si>
    <t>SERVIÇOS LABORATORIAIS</t>
  </si>
  <si>
    <t>SERVIÇOS GRAFICOS E DE ENCADERNAÇÃO</t>
  </si>
  <si>
    <t>SERVIÇOS DE APOIO  AO ENSINO</t>
  </si>
  <si>
    <t>SERVIÇOS JUDICIARIOS</t>
  </si>
  <si>
    <t>SEGUROS EM GERAL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</si>
  <si>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</si>
  <si>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</si>
  <si>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</si>
  <si>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</si>
  <si>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</si>
  <si>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</si>
  <si>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</si>
  <si>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</si>
  <si>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</si>
  <si>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</si>
  <si>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</si>
  <si>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EXTRATOS,, CONVOCAÇÕES E ASSEMELHADOS</t>
  </si>
  <si>
    <t>INSCRIÇÃO EM CURSOS SEMINARIOS E OUTROS</t>
  </si>
  <si>
    <t>LOCAÇÃO DE IMÓVEIS</t>
  </si>
  <si>
    <t>LOCAÇÃO DE EQUIPAMENTOS DE REPROGRAFIA E SERVIÇOS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</si>
  <si>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</si>
  <si>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</si>
  <si>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</si>
  <si>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</si>
  <si>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SERVIÇOS COM CONFECÇÃO DE CHAVES E CARIMBOS</t>
  </si>
  <si>
    <t>SERVIÇO COM TRANSPORTES</t>
  </si>
  <si>
    <t>SERVIÇOS DE AUDIO, VIDEO E FOTO</t>
  </si>
  <si>
    <t>VIGILANCIA MONITORADA</t>
  </si>
  <si>
    <t>SERVIÇOS DOMESTICOS</t>
  </si>
  <si>
    <t>ANUIDADES DE ASSOCIAÇÕES, FEDERAÇÕES E CONSELHOS</t>
  </si>
  <si>
    <t>ADIANT. PARA OUTROS SERVIÇOS - P. JURIDICA</t>
  </si>
  <si>
    <t>OBRIGAÇÕES TRIBUTARIAS E CONTRIBUITIVAS - PASEP</t>
  </si>
  <si>
    <t>PASEP – PARCELAMENTO</t>
  </si>
  <si>
    <t>OUTROS AUXILIOS FINANCEIROS A PESSOAS FISICAS</t>
  </si>
  <si>
    <t>CONTRIBUIÇÃO  DE PREVIDÊNCIA SOCIAL - INSS</t>
  </si>
  <si>
    <t>FGTS</t>
  </si>
  <si>
    <t>OUTRAS DESPESAS DE PESSOAL E ENCARGOS</t>
  </si>
  <si>
    <t>JUROS E ENCARGOS DA DIVIDA</t>
  </si>
  <si>
    <t>ENERGIA ELÉTRICA, ÁGUA E ESGOTO E TELEFONIA E TELEX</t>
  </si>
  <si>
    <t>MATERIAL DE CONSUMO PARA USO IMEDIATO</t>
  </si>
  <si>
    <t>OUTROS SERVIÇOS DE TERCEIRO PESSOA FISICA</t>
  </si>
  <si>
    <t>OUTROS SERVIÇOS DE TERCEIROS – PESSOA JURIDICA</t>
  </si>
  <si>
    <t>LOCAÇÃO DE MÃO DE OBRA</t>
  </si>
  <si>
    <t>ARMORTIZAÇÃO DA DIVIDA INTERNA</t>
  </si>
  <si>
    <t>OBRAS E INSTALAÇÕES</t>
  </si>
  <si>
    <t>EQUIPAMENTOS E MATERIAL PERMANENTE</t>
  </si>
  <si>
    <t>ESPECIFICAÇÃO DOS PAGAMENTO POR ELEMENTO E SUBELEMENTO</t>
  </si>
  <si>
    <t>NO TRIMESTRE</t>
  </si>
  <si>
    <t>ATÉ O TRIMESTRE</t>
  </si>
  <si>
    <t>EQUIPAMENTOS E MATERIAL PERMANENTE PARA USO IMEDIATO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</si>
  <si>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</si>
  <si>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</si>
  <si>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</si>
  <si>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2007</t>
  </si>
  <si>
    <t>(Valor em R$ 1,00)</t>
  </si>
  <si>
    <t>Discriminação</t>
  </si>
  <si>
    <t>No 3º trimestre</t>
  </si>
  <si>
    <t xml:space="preserve">Até o Trimestre </t>
  </si>
  <si>
    <t>Receitas Totais</t>
  </si>
  <si>
    <r>
      <t xml:space="preserve">   </t>
    </r>
    <r>
      <rPr>
        <b/>
        <sz val="10"/>
        <color indexed="10"/>
        <rFont val="Arial"/>
        <family val="2"/>
      </rPr>
      <t>Receitas Correntes</t>
    </r>
  </si>
  <si>
    <r>
      <t xml:space="preserve">   </t>
    </r>
    <r>
      <rPr>
        <b/>
        <sz val="10"/>
        <color indexed="10"/>
        <rFont val="Arial"/>
        <family val="2"/>
      </rPr>
      <t xml:space="preserve">Receitas de Capital </t>
    </r>
  </si>
  <si>
    <t>Despesas Totais</t>
  </si>
  <si>
    <r>
      <t xml:space="preserve">   </t>
    </r>
    <r>
      <rPr>
        <b/>
        <sz val="10"/>
        <rFont val="Arial"/>
        <family val="2"/>
      </rPr>
      <t>Despesas Correntes</t>
    </r>
  </si>
  <si>
    <r>
      <t xml:space="preserve">   </t>
    </r>
    <r>
      <rPr>
        <b/>
        <sz val="10"/>
        <rFont val="Arial"/>
        <family val="2"/>
      </rPr>
      <t>despesas de Capital</t>
    </r>
  </si>
  <si>
    <t>ANEXO II</t>
  </si>
  <si>
    <t>Quadro II - Receitas Trimestrais, Por  Origem, Exercício de 2007</t>
  </si>
  <si>
    <r>
      <t xml:space="preserve">  </t>
    </r>
    <r>
      <rPr>
        <b/>
        <sz val="10"/>
        <color indexed="10"/>
        <rFont val="Arial"/>
        <family val="2"/>
      </rPr>
      <t>Receitas Correntes</t>
    </r>
  </si>
  <si>
    <r>
      <t xml:space="preserve">      </t>
    </r>
    <r>
      <rPr>
        <b/>
        <sz val="10"/>
        <color indexed="10"/>
        <rFont val="Arial"/>
        <family val="2"/>
      </rPr>
      <t>Recebidas do Governo  Federal</t>
    </r>
  </si>
  <si>
    <r>
      <t xml:space="preserve">      </t>
    </r>
    <r>
      <rPr>
        <b/>
        <sz val="10"/>
        <color indexed="10"/>
        <rFont val="Arial"/>
        <family val="2"/>
      </rPr>
      <t>Recebidas do Governo do Estado</t>
    </r>
  </si>
  <si>
    <r>
      <t xml:space="preserve">      </t>
    </r>
    <r>
      <rPr>
        <b/>
        <sz val="10"/>
        <color indexed="10"/>
        <rFont val="Arial"/>
        <family val="2"/>
      </rPr>
      <t>Recebidas dos Municípios</t>
    </r>
  </si>
  <si>
    <r>
      <t xml:space="preserve">      </t>
    </r>
    <r>
      <rPr>
        <b/>
        <sz val="10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</si>
  <si>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10"/>
        <color indexed="10"/>
        <rFont val="Arial"/>
        <family val="2"/>
      </rPr>
      <t>Instituições</t>
    </r>
  </si>
  <si>
    <r>
      <t xml:space="preserve">  </t>
    </r>
    <r>
      <rPr>
        <b/>
        <sz val="10"/>
        <color indexed="10"/>
        <rFont val="Arial"/>
        <family val="2"/>
      </rPr>
      <t xml:space="preserve">Receitas de Capital </t>
    </r>
  </si>
  <si>
    <t>ANEXO III</t>
  </si>
  <si>
    <t>Quadro III Receitas Trimestrais, Por Titulo, Exercício de 2007</t>
  </si>
  <si>
    <r>
      <t xml:space="preserve">      </t>
    </r>
    <r>
      <rPr>
        <b/>
        <sz val="10"/>
        <color indexed="10"/>
        <rFont val="Arial"/>
        <family val="2"/>
      </rPr>
      <t>Receita de Contribuição</t>
    </r>
  </si>
  <si>
    <r>
      <t xml:space="preserve">      </t>
    </r>
    <r>
      <rPr>
        <b/>
        <sz val="10"/>
        <color indexed="10"/>
        <rFont val="Arial"/>
        <family val="2"/>
      </rPr>
      <t>Receita Patrimonial</t>
    </r>
  </si>
  <si>
    <r>
      <t xml:space="preserve">      </t>
    </r>
    <r>
      <rPr>
        <b/>
        <sz val="10"/>
        <color indexed="10"/>
        <rFont val="Arial"/>
        <family val="2"/>
      </rPr>
      <t>Receita Agropecuária</t>
    </r>
  </si>
  <si>
    <r>
      <t xml:space="preserve">      </t>
    </r>
    <r>
      <rPr>
        <b/>
        <sz val="10"/>
        <color indexed="10"/>
        <rFont val="Arial"/>
        <family val="2"/>
      </rPr>
      <t>Receita Industrial</t>
    </r>
  </si>
  <si>
    <r>
      <t xml:space="preserve">      </t>
    </r>
    <r>
      <rPr>
        <b/>
        <sz val="10"/>
        <color indexed="10"/>
        <rFont val="Arial"/>
        <family val="2"/>
      </rPr>
      <t>Receita de Serviços</t>
    </r>
  </si>
  <si>
    <r>
      <t xml:space="preserve">      </t>
    </r>
    <r>
      <rPr>
        <b/>
        <sz val="10"/>
        <color indexed="10"/>
        <rFont val="Arial"/>
        <family val="2"/>
      </rPr>
      <t>Transferencias Correntes</t>
    </r>
  </si>
  <si>
    <r>
      <t xml:space="preserve">      </t>
    </r>
    <r>
      <rPr>
        <b/>
        <sz val="10"/>
        <color indexed="10"/>
        <rFont val="Arial"/>
        <family val="2"/>
      </rPr>
      <t>Outras Receitas Correntes</t>
    </r>
  </si>
  <si>
    <r>
      <t xml:space="preserve">   </t>
    </r>
    <r>
      <rPr>
        <b/>
        <sz val="10"/>
        <color indexed="10"/>
        <rFont val="Arial"/>
        <family val="2"/>
      </rPr>
      <t>Receita de Capital</t>
    </r>
  </si>
  <si>
    <r>
      <t xml:space="preserve">      </t>
    </r>
    <r>
      <rPr>
        <b/>
        <sz val="10"/>
        <color indexed="10"/>
        <rFont val="Arial"/>
        <family val="2"/>
      </rPr>
      <t>Operações de Crédito</t>
    </r>
  </si>
  <si>
    <r>
      <t xml:space="preserve">      </t>
    </r>
    <r>
      <rPr>
        <b/>
        <sz val="10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</si>
  <si>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10"/>
        <color indexed="10"/>
        <rFont val="Arial"/>
        <family val="2"/>
      </rPr>
      <t>Amortização de Empréstimos</t>
    </r>
  </si>
  <si>
    <r>
      <t xml:space="preserve">      </t>
    </r>
    <r>
      <rPr>
        <b/>
        <sz val="10"/>
        <color indexed="10"/>
        <rFont val="Arial"/>
        <family val="2"/>
      </rPr>
      <t>Transferencia de Capital</t>
    </r>
  </si>
  <si>
    <r>
      <t xml:space="preserve">      </t>
    </r>
    <r>
      <rPr>
        <b/>
        <sz val="10"/>
        <color indexed="10"/>
        <rFont val="Arial"/>
        <family val="2"/>
      </rPr>
      <t>Outras Receitas de Capital</t>
    </r>
  </si>
  <si>
    <t>ANEXO IV</t>
  </si>
  <si>
    <t>Quadro IV - Despesas do Tesouro Estadual , Exercício de 2007 - Por Espécie</t>
  </si>
  <si>
    <r>
      <t xml:space="preserve">      </t>
    </r>
    <r>
      <rPr>
        <b/>
        <sz val="10"/>
        <rFont val="Arial"/>
        <family val="2"/>
      </rPr>
      <t>1 - Pessoal e Encargos Sociais</t>
    </r>
  </si>
  <si>
    <r>
      <t xml:space="preserve">           </t>
    </r>
    <r>
      <rPr>
        <b/>
        <sz val="10"/>
        <rFont val="Arial"/>
        <family val="2"/>
      </rPr>
      <t>Vencimentos e Vantagens Fixas</t>
    </r>
  </si>
  <si>
    <r>
      <t xml:space="preserve">           </t>
    </r>
    <r>
      <rPr>
        <b/>
        <sz val="10"/>
        <rFont val="Arial"/>
        <family val="2"/>
      </rPr>
      <t>Contratação Tempo Determinado</t>
    </r>
  </si>
  <si>
    <r>
      <t xml:space="preserve">           </t>
    </r>
    <r>
      <rPr>
        <b/>
        <sz val="10"/>
        <rFont val="Arial"/>
        <family val="2"/>
      </rPr>
      <t>Outras despesas com Pessoal</t>
    </r>
  </si>
  <si>
    <r>
      <t xml:space="preserve">      </t>
    </r>
    <r>
      <rPr>
        <b/>
        <sz val="10"/>
        <rFont val="Arial"/>
        <family val="2"/>
      </rPr>
      <t>2 - Juros e Encargos da Dívida</t>
    </r>
  </si>
  <si>
    <r>
      <t xml:space="preserve">      </t>
    </r>
    <r>
      <rPr>
        <b/>
        <sz val="10"/>
        <rFont val="Arial"/>
        <family val="2"/>
      </rPr>
      <t>3 - Outras Despesas Correntes</t>
    </r>
  </si>
  <si>
    <r>
      <t xml:space="preserve">           </t>
    </r>
    <r>
      <rPr>
        <b/>
        <sz val="10"/>
        <rFont val="Arial"/>
        <family val="2"/>
      </rPr>
      <t>Material de Consumo</t>
    </r>
  </si>
  <si>
    <r>
      <t xml:space="preserve">           </t>
    </r>
    <r>
      <rPr>
        <b/>
        <sz val="10"/>
        <rFont val="Arial"/>
        <family val="2"/>
      </rPr>
      <t>Passagens e Despesas de Locomoção</t>
    </r>
  </si>
  <si>
    <r>
      <t xml:space="preserve">           </t>
    </r>
    <r>
      <rPr>
        <b/>
        <sz val="10"/>
        <rFont val="Arial"/>
        <family val="2"/>
      </rPr>
      <t>Outros Serviços Terceiros Fis. E Jurídico</t>
    </r>
  </si>
  <si>
    <r>
      <t xml:space="preserve">           </t>
    </r>
    <r>
      <rPr>
        <b/>
        <sz val="10"/>
        <rFont val="Arial"/>
        <family val="2"/>
      </rPr>
      <t>Outras despesas de O.D.C.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</si>
  <si>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</si>
  <si>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    </t>
    </r>
    <r>
      <rPr>
        <b/>
        <sz val="10"/>
        <rFont val="Arial"/>
        <family val="2"/>
      </rPr>
      <t>4 - Investimentos</t>
    </r>
  </si>
  <si>
    <r>
      <t xml:space="preserve">           </t>
    </r>
    <r>
      <rPr>
        <b/>
        <sz val="10"/>
        <rFont val="Arial"/>
        <family val="2"/>
      </rPr>
      <t>Obras e Instalações</t>
    </r>
  </si>
  <si>
    <r>
      <t xml:space="preserve">           </t>
    </r>
    <r>
      <rPr>
        <b/>
        <sz val="10"/>
        <rFont val="Arial"/>
        <family val="2"/>
      </rPr>
      <t>Equipamentos e Material Permanente</t>
    </r>
  </si>
  <si>
    <r>
      <t xml:space="preserve">      </t>
    </r>
    <r>
      <rPr>
        <b/>
        <sz val="10"/>
        <rFont val="Arial"/>
        <family val="2"/>
      </rPr>
      <t>5 - Inversões Financeiras</t>
    </r>
  </si>
  <si>
    <r>
      <t xml:space="preserve">      </t>
    </r>
    <r>
      <rPr>
        <b/>
        <sz val="10"/>
        <rFont val="Arial"/>
        <family val="2"/>
      </rPr>
      <t>6 - Amortização  da Divida</t>
    </r>
  </si>
  <si>
    <t>ANEXO V</t>
  </si>
  <si>
    <t>Quadro V - Despesas de outras Fontes , Exercício de 2007 - Por Espécie</t>
  </si>
  <si>
    <t xml:space="preserve">Nota a) Os Balancetes Contábeis detalhados constam no SITE da UNIOESTE - Prap </t>
  </si>
  <si>
    <r>
      <t xml:space="preserve">        </t>
    </r>
    <r>
      <rPr>
        <b/>
        <sz val="10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</si>
  <si>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10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</si>
  <si>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10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</si>
</sst>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#,###.00"/>
  </numFmts>
  <fonts count="12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7"/>
      <name val="Bookman Old Style"/>
      <family val="1"/>
    </font>
    <font>
      <sz val="7"/>
      <name val="Arial"/>
      <family val="0"/>
    </font>
    <font>
      <b/>
      <sz val="7"/>
      <name val="Bookman Old Style"/>
      <family val="1"/>
    </font>
    <font>
      <b/>
      <sz val="7"/>
      <color indexed="10"/>
      <name val="Bookman Old Style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Lucida Sans Unicode"/>
      <family val="0"/>
    </font>
    <font>
      <b/>
      <sz val="6"/>
      <name val="Lucida Sans Unicod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20">
      <selection activeCell="A124" sqref="A124"/>
    </sheetView>
  </sheetViews>
  <sheetFormatPr defaultColWidth="9.140625" defaultRowHeight="12.75"/>
  <cols>
    <col min="1" max="1" width="61.421875" style="1" customWidth="1"/>
    <col min="2" max="2" width="8.421875" style="1" customWidth="1"/>
    <col min="3" max="3" width="14.421875" style="2" customWidth="1"/>
    <col min="4" max="5" width="11.421875" style="2" customWidth="1"/>
    <col min="6" max="7" width="10.57421875" style="2" customWidth="1"/>
    <col min="8" max="254" width="11.421875" style="1" customWidth="1"/>
    <col min="255" max="16384" width="11.421875" style="0" customWidth="1"/>
  </cols>
  <sheetData>
    <row r="1" spans="1:3" ht="13.5">
      <c r="A1" s="59" t="s">
        <v>0</v>
      </c>
      <c r="B1" s="59"/>
      <c r="C1" s="59"/>
    </row>
    <row r="2" spans="1:3" ht="13.5">
      <c r="A2" s="59" t="s">
        <v>1</v>
      </c>
      <c r="B2" s="59"/>
      <c r="C2" s="59"/>
    </row>
    <row r="3" spans="1:5" ht="13.5">
      <c r="A3" s="60" t="s">
        <v>2</v>
      </c>
      <c r="B3" s="60"/>
      <c r="C3" s="60"/>
      <c r="D3" s="3"/>
      <c r="E3" s="3"/>
    </row>
    <row r="4" spans="1:7" ht="13.5">
      <c r="A4" s="4"/>
      <c r="B4" s="4"/>
      <c r="C4" s="5" t="s">
        <v>3</v>
      </c>
      <c r="D4" s="6" t="s">
        <v>4</v>
      </c>
      <c r="E4" s="6" t="s">
        <v>5</v>
      </c>
      <c r="F4" s="6" t="s">
        <v>6</v>
      </c>
      <c r="G4" s="5" t="s">
        <v>7</v>
      </c>
    </row>
    <row r="5" spans="1:7" ht="13.5">
      <c r="A5" s="7" t="s">
        <v>8</v>
      </c>
      <c r="B5" s="8"/>
      <c r="C5" s="9">
        <f aca="true" t="shared" si="0" ref="C5:C36">D5+E5+F5+G5</f>
        <v>79223544.97</v>
      </c>
      <c r="D5" s="10">
        <f>tesouro!D5</f>
        <v>63208593.34</v>
      </c>
      <c r="E5" s="10">
        <f>proprio!D5</f>
        <v>12514195.41</v>
      </c>
      <c r="F5" s="10">
        <f>federal!D5</f>
        <v>2500501.95</v>
      </c>
      <c r="G5" s="10">
        <f>outros!D5</f>
        <v>1000254.27</v>
      </c>
    </row>
    <row r="6" spans="1:7" ht="13.5">
      <c r="A6" s="11" t="s">
        <v>9</v>
      </c>
      <c r="B6" s="12"/>
      <c r="C6" s="5">
        <f t="shared" si="0"/>
        <v>42756768.37</v>
      </c>
      <c r="D6" s="10">
        <f>tesouro!D6</f>
        <v>42756768.37</v>
      </c>
      <c r="E6" s="10">
        <f>proprio!D6</f>
        <v>0</v>
      </c>
      <c r="F6" s="10">
        <f>federal!D6</f>
        <v>0</v>
      </c>
      <c r="G6" s="10">
        <f>outros!D6</f>
        <v>0</v>
      </c>
    </row>
    <row r="7" spans="1:7" ht="13.5">
      <c r="A7" s="11" t="s">
        <v>10</v>
      </c>
      <c r="B7" s="12"/>
      <c r="C7" s="5">
        <f t="shared" si="0"/>
        <v>11721409.65</v>
      </c>
      <c r="D7" s="10">
        <f>tesouro!D7</f>
        <v>11721409.65</v>
      </c>
      <c r="E7" s="10">
        <f>proprio!D7</f>
        <v>0</v>
      </c>
      <c r="F7" s="10">
        <f>federal!D7</f>
        <v>0</v>
      </c>
      <c r="G7" s="10">
        <f>outros!D7</f>
        <v>0</v>
      </c>
    </row>
    <row r="8" spans="1:7" ht="13.5">
      <c r="A8" s="11" t="s">
        <v>11</v>
      </c>
      <c r="B8" s="12"/>
      <c r="C8" s="5">
        <f t="shared" si="0"/>
        <v>17384266.8</v>
      </c>
      <c r="D8" s="10">
        <f>tesouro!D8</f>
        <v>5794465.910000002</v>
      </c>
      <c r="E8" s="10">
        <f>proprio!D8</f>
        <v>9740155.229999999</v>
      </c>
      <c r="F8" s="10">
        <f>federal!D8</f>
        <v>1167286.48</v>
      </c>
      <c r="G8" s="10">
        <f>outros!D8</f>
        <v>682359.1799999999</v>
      </c>
    </row>
    <row r="9" spans="1:7" ht="13.5">
      <c r="A9" s="11" t="s">
        <v>12</v>
      </c>
      <c r="B9" s="12"/>
      <c r="C9" s="5">
        <f t="shared" si="0"/>
        <v>71862444.82000001</v>
      </c>
      <c r="D9" s="10">
        <f>tesouro!D9</f>
        <v>60272643.93</v>
      </c>
      <c r="E9" s="10">
        <f>proprio!D9</f>
        <v>9740155.229999999</v>
      </c>
      <c r="F9" s="10">
        <f>federal!D9</f>
        <v>1167286.48</v>
      </c>
      <c r="G9" s="10">
        <f>outros!D9</f>
        <v>682359.1799999999</v>
      </c>
    </row>
    <row r="10" spans="1:7" ht="13.5">
      <c r="A10" s="13" t="s">
        <v>13</v>
      </c>
      <c r="B10" s="14">
        <v>33901401</v>
      </c>
      <c r="C10" s="5">
        <f t="shared" si="0"/>
        <v>324103.77</v>
      </c>
      <c r="D10" s="10">
        <f>tesouro!D10</f>
        <v>160666.75</v>
      </c>
      <c r="E10" s="10">
        <f>proprio!D10</f>
        <v>144454.44</v>
      </c>
      <c r="F10" s="15">
        <f>federal!D10</f>
        <v>11579.57</v>
      </c>
      <c r="G10" s="15">
        <f>outros!D10</f>
        <v>7403.01</v>
      </c>
    </row>
    <row r="11" spans="1:7" ht="13.5">
      <c r="A11" s="13" t="s">
        <v>14</v>
      </c>
      <c r="B11" s="14">
        <v>33901402</v>
      </c>
      <c r="C11" s="5">
        <f t="shared" si="0"/>
        <v>40286.77</v>
      </c>
      <c r="D11" s="10">
        <f>tesouro!D11</f>
        <v>38365.42</v>
      </c>
      <c r="E11" s="10">
        <f>proprio!D11</f>
        <v>450</v>
      </c>
      <c r="F11" s="15">
        <f>federal!D11</f>
        <v>1471.35</v>
      </c>
      <c r="G11" s="15">
        <f>outros!D11</f>
        <v>0</v>
      </c>
    </row>
    <row r="12" spans="1:7" ht="13.5">
      <c r="A12" s="13" t="s">
        <v>15</v>
      </c>
      <c r="B12" s="16">
        <v>33901403</v>
      </c>
      <c r="C12" s="5">
        <f t="shared" si="0"/>
        <v>8305.01</v>
      </c>
      <c r="D12" s="10">
        <f>tesouro!D12</f>
        <v>0</v>
      </c>
      <c r="E12" s="10">
        <f>proprio!D12</f>
        <v>4864.8</v>
      </c>
      <c r="F12" s="15">
        <f>federal!D12</f>
        <v>0</v>
      </c>
      <c r="G12" s="15">
        <f>outros!D12</f>
        <v>3440.21</v>
      </c>
    </row>
    <row r="13" spans="1:7" ht="13.5">
      <c r="A13" s="13" t="s">
        <v>16</v>
      </c>
      <c r="B13" s="14">
        <v>33901404</v>
      </c>
      <c r="C13" s="5">
        <f t="shared" si="0"/>
        <v>652</v>
      </c>
      <c r="D13" s="10">
        <f>tesouro!D13</f>
        <v>0</v>
      </c>
      <c r="E13" s="10">
        <f>proprio!D13</f>
        <v>652</v>
      </c>
      <c r="F13" s="15">
        <f>federal!D13</f>
        <v>0</v>
      </c>
      <c r="G13" s="15">
        <f>outros!D13</f>
        <v>0</v>
      </c>
    </row>
    <row r="14" spans="1:7" ht="13.5">
      <c r="A14" s="13" t="s">
        <v>17</v>
      </c>
      <c r="B14" s="14">
        <v>33901801</v>
      </c>
      <c r="C14" s="5">
        <f t="shared" si="0"/>
        <v>1167138.02</v>
      </c>
      <c r="D14" s="10">
        <f>tesouro!D14</f>
        <v>0</v>
      </c>
      <c r="E14" s="10">
        <f>proprio!D14</f>
        <v>241383.97</v>
      </c>
      <c r="F14" s="15">
        <f>federal!D14</f>
        <v>672447.05</v>
      </c>
      <c r="G14" s="15">
        <f>outros!D14</f>
        <v>253307</v>
      </c>
    </row>
    <row r="15" spans="1:7" ht="13.5">
      <c r="A15" s="13" t="s">
        <v>18</v>
      </c>
      <c r="B15" s="14">
        <v>33901802</v>
      </c>
      <c r="C15" s="5">
        <f t="shared" si="0"/>
        <v>48790</v>
      </c>
      <c r="D15" s="10">
        <f>tesouro!D15</f>
        <v>0</v>
      </c>
      <c r="E15" s="10">
        <f>proprio!D15</f>
        <v>0</v>
      </c>
      <c r="F15" s="15">
        <f>federal!D15</f>
        <v>48790</v>
      </c>
      <c r="G15" s="15">
        <f>outros!D15</f>
        <v>0</v>
      </c>
    </row>
    <row r="16" spans="1:7" ht="13.5">
      <c r="A16" s="13" t="s">
        <v>19</v>
      </c>
      <c r="B16" s="14">
        <v>33903001</v>
      </c>
      <c r="C16" s="5">
        <f t="shared" si="0"/>
        <v>1620</v>
      </c>
      <c r="D16" s="10">
        <f>tesouro!D16</f>
        <v>0</v>
      </c>
      <c r="E16" s="10">
        <f>proprio!D16</f>
        <v>1620</v>
      </c>
      <c r="F16" s="15">
        <f>federal!D16</f>
        <v>0</v>
      </c>
      <c r="G16" s="15">
        <f>outros!D16</f>
        <v>0</v>
      </c>
    </row>
    <row r="17" spans="1:7" ht="13.5">
      <c r="A17" s="13" t="s">
        <v>20</v>
      </c>
      <c r="B17" s="14">
        <v>33903002</v>
      </c>
      <c r="C17" s="5">
        <f t="shared" si="0"/>
        <v>244022.8</v>
      </c>
      <c r="D17" s="10">
        <f>tesouro!D17</f>
        <v>99577.63</v>
      </c>
      <c r="E17" s="10">
        <f>proprio!D17</f>
        <v>128963</v>
      </c>
      <c r="F17" s="15">
        <f>federal!D17</f>
        <v>6409.37</v>
      </c>
      <c r="G17" s="15">
        <f>outros!D17</f>
        <v>9072.8</v>
      </c>
    </row>
    <row r="18" spans="1:7" ht="13.5">
      <c r="A18" s="13" t="s">
        <v>21</v>
      </c>
      <c r="B18" s="14">
        <v>33903003</v>
      </c>
      <c r="C18" s="5">
        <f t="shared" si="0"/>
        <v>212712.92</v>
      </c>
      <c r="D18" s="10">
        <f>tesouro!D18</f>
        <v>141686.31</v>
      </c>
      <c r="E18" s="10">
        <f>proprio!D18</f>
        <v>70500.41</v>
      </c>
      <c r="F18" s="15">
        <f>federal!D18</f>
        <v>526.2</v>
      </c>
      <c r="G18" s="15">
        <f>outros!D18</f>
        <v>0</v>
      </c>
    </row>
    <row r="19" spans="1:7" ht="13.5">
      <c r="A19" s="13" t="s">
        <v>22</v>
      </c>
      <c r="B19" s="14">
        <v>33903004</v>
      </c>
      <c r="C19" s="5">
        <f t="shared" si="0"/>
        <v>165628.63999999998</v>
      </c>
      <c r="D19" s="10">
        <f>tesouro!D19</f>
        <v>109204.18</v>
      </c>
      <c r="E19" s="10">
        <f>proprio!D19</f>
        <v>53412.59</v>
      </c>
      <c r="F19" s="15">
        <f>federal!D19</f>
        <v>0</v>
      </c>
      <c r="G19" s="15">
        <f>outros!D19</f>
        <v>3011.87</v>
      </c>
    </row>
    <row r="20" spans="1:7" ht="13.5">
      <c r="A20" s="13" t="s">
        <v>23</v>
      </c>
      <c r="B20" s="14">
        <v>33903005</v>
      </c>
      <c r="C20" s="5">
        <f t="shared" si="0"/>
        <v>84254.92</v>
      </c>
      <c r="D20" s="10">
        <f>tesouro!D20</f>
        <v>42179.9</v>
      </c>
      <c r="E20" s="10">
        <f>proprio!D20</f>
        <v>42075.02</v>
      </c>
      <c r="F20" s="15">
        <f>federal!D20</f>
        <v>0</v>
      </c>
      <c r="G20" s="15">
        <f>outros!D20</f>
        <v>0</v>
      </c>
    </row>
    <row r="21" spans="1:7" ht="13.5">
      <c r="A21" s="13" t="s">
        <v>24</v>
      </c>
      <c r="B21" s="14">
        <v>33903006</v>
      </c>
      <c r="C21" s="5">
        <f t="shared" si="0"/>
        <v>187056.82</v>
      </c>
      <c r="D21" s="10">
        <f>tesouro!D21</f>
        <v>8064.47</v>
      </c>
      <c r="E21" s="10">
        <f>proprio!D21</f>
        <v>178152.35</v>
      </c>
      <c r="F21" s="15">
        <f>federal!D21</f>
        <v>0</v>
      </c>
      <c r="G21" s="15">
        <f>outros!D21</f>
        <v>840</v>
      </c>
    </row>
    <row r="22" spans="1:7" ht="13.5">
      <c r="A22" s="13" t="s">
        <v>25</v>
      </c>
      <c r="B22" s="14">
        <v>33903007</v>
      </c>
      <c r="C22" s="5">
        <f t="shared" si="0"/>
        <v>415833.18</v>
      </c>
      <c r="D22" s="10">
        <f>tesouro!D22</f>
        <v>227749.03</v>
      </c>
      <c r="E22" s="10">
        <f>proprio!D22</f>
        <v>188084.15</v>
      </c>
      <c r="F22" s="15">
        <f>federal!D22</f>
        <v>0</v>
      </c>
      <c r="G22" s="15">
        <f>outros!D22</f>
        <v>0</v>
      </c>
    </row>
    <row r="23" spans="1:7" ht="13.5">
      <c r="A23" s="13" t="s">
        <v>26</v>
      </c>
      <c r="B23" s="14">
        <v>33903008</v>
      </c>
      <c r="C23" s="5">
        <f t="shared" si="0"/>
        <v>380</v>
      </c>
      <c r="D23" s="10">
        <f>tesouro!D23</f>
        <v>170</v>
      </c>
      <c r="E23" s="10">
        <f>proprio!D23</f>
        <v>210</v>
      </c>
      <c r="F23" s="15">
        <f>federal!D23</f>
        <v>0</v>
      </c>
      <c r="G23" s="15">
        <f>outros!D23</f>
        <v>0</v>
      </c>
    </row>
    <row r="24" spans="1:7" ht="13.5">
      <c r="A24" s="13" t="s">
        <v>27</v>
      </c>
      <c r="B24" s="14">
        <v>33903009</v>
      </c>
      <c r="C24" s="5">
        <f t="shared" si="0"/>
        <v>76598.57</v>
      </c>
      <c r="D24" s="10">
        <f>tesouro!D24</f>
        <v>24318.02</v>
      </c>
      <c r="E24" s="10">
        <f>proprio!D24</f>
        <v>29667.58</v>
      </c>
      <c r="F24" s="15">
        <f>federal!D24</f>
        <v>4211.37</v>
      </c>
      <c r="G24" s="15">
        <f>outros!D24</f>
        <v>18401.6</v>
      </c>
    </row>
    <row r="25" spans="1:7" ht="13.5">
      <c r="A25" s="13" t="s">
        <v>28</v>
      </c>
      <c r="B25" s="14">
        <v>33903010</v>
      </c>
      <c r="C25" s="5">
        <f t="shared" si="0"/>
        <v>165581.45</v>
      </c>
      <c r="D25" s="10">
        <f>tesouro!D25</f>
        <v>59740.97</v>
      </c>
      <c r="E25" s="10">
        <f>proprio!D25</f>
        <v>90665.23</v>
      </c>
      <c r="F25" s="15">
        <f>federal!D25</f>
        <v>12350.54</v>
      </c>
      <c r="G25" s="15">
        <f>outros!D25</f>
        <v>2824.71</v>
      </c>
    </row>
    <row r="26" spans="1:7" ht="13.5">
      <c r="A26" s="13" t="s">
        <v>29</v>
      </c>
      <c r="B26" s="14">
        <v>33903011</v>
      </c>
      <c r="C26" s="5">
        <f t="shared" si="0"/>
        <v>56542.240000000005</v>
      </c>
      <c r="D26" s="10">
        <f>tesouro!D26</f>
        <v>6707.66</v>
      </c>
      <c r="E26" s="10">
        <f>proprio!D26</f>
        <v>44037.01</v>
      </c>
      <c r="F26" s="15">
        <f>federal!D26</f>
        <v>2836.91</v>
      </c>
      <c r="G26" s="15">
        <f>outros!D26</f>
        <v>2960.66</v>
      </c>
    </row>
    <row r="27" spans="1:7" ht="13.5">
      <c r="A27" s="13" t="s">
        <v>30</v>
      </c>
      <c r="B27" s="14">
        <v>33903012</v>
      </c>
      <c r="C27" s="5">
        <f t="shared" si="0"/>
        <v>2554</v>
      </c>
      <c r="D27" s="10">
        <f>tesouro!D27</f>
        <v>2554</v>
      </c>
      <c r="E27" s="10">
        <f>proprio!D27</f>
        <v>0</v>
      </c>
      <c r="F27" s="15">
        <f>federal!D27</f>
        <v>0</v>
      </c>
      <c r="G27" s="15">
        <f>outros!D27</f>
        <v>0</v>
      </c>
    </row>
    <row r="28" spans="1:7" ht="13.5">
      <c r="A28" s="13" t="s">
        <v>31</v>
      </c>
      <c r="B28" s="14">
        <v>33903013</v>
      </c>
      <c r="C28" s="5">
        <f t="shared" si="0"/>
        <v>16762.04</v>
      </c>
      <c r="D28" s="10">
        <f>tesouro!D28</f>
        <v>6557.72</v>
      </c>
      <c r="E28" s="10">
        <f>proprio!D28</f>
        <v>9136.34</v>
      </c>
      <c r="F28" s="15">
        <f>federal!D28</f>
        <v>1067.98</v>
      </c>
      <c r="G28" s="15">
        <f>outros!D28</f>
        <v>0</v>
      </c>
    </row>
    <row r="29" spans="1:7" ht="13.5">
      <c r="A29" s="13" t="s">
        <v>32</v>
      </c>
      <c r="B29" s="14">
        <v>33903014</v>
      </c>
      <c r="C29" s="5">
        <f t="shared" si="0"/>
        <v>13347.58</v>
      </c>
      <c r="D29" s="10">
        <f>tesouro!D29</f>
        <v>0</v>
      </c>
      <c r="E29" s="10">
        <f>proprio!D29</f>
        <v>13277.68</v>
      </c>
      <c r="F29" s="15">
        <f>federal!D29</f>
        <v>69.9</v>
      </c>
      <c r="G29" s="15">
        <f>outros!D29</f>
        <v>0</v>
      </c>
    </row>
    <row r="30" spans="1:7" ht="13.5">
      <c r="A30" s="13" t="s">
        <v>33</v>
      </c>
      <c r="B30" s="14">
        <v>33903015</v>
      </c>
      <c r="C30" s="5">
        <f t="shared" si="0"/>
        <v>41011.35</v>
      </c>
      <c r="D30" s="10">
        <f>tesouro!D30</f>
        <v>0</v>
      </c>
      <c r="E30" s="10">
        <f>proprio!D30</f>
        <v>33420.65</v>
      </c>
      <c r="F30" s="15">
        <f>federal!D30</f>
        <v>5607.2</v>
      </c>
      <c r="G30" s="15">
        <f>outros!D30</f>
        <v>1983.5</v>
      </c>
    </row>
    <row r="31" spans="1:7" ht="13.5">
      <c r="A31" s="13" t="s">
        <v>34</v>
      </c>
      <c r="B31" s="14">
        <v>33903016</v>
      </c>
      <c r="C31" s="5">
        <f t="shared" si="0"/>
        <v>59200.99</v>
      </c>
      <c r="D31" s="10">
        <f>tesouro!D31</f>
        <v>17691.53</v>
      </c>
      <c r="E31" s="10">
        <f>proprio!D31</f>
        <v>40424.06</v>
      </c>
      <c r="F31" s="15">
        <f>federal!D31</f>
        <v>755.1</v>
      </c>
      <c r="G31" s="15">
        <f>outros!D31</f>
        <v>330.3</v>
      </c>
    </row>
    <row r="32" spans="1:7" ht="13.5">
      <c r="A32" s="13" t="s">
        <v>35</v>
      </c>
      <c r="B32" s="14">
        <v>33903017</v>
      </c>
      <c r="C32" s="5">
        <f t="shared" si="0"/>
        <v>8243.26</v>
      </c>
      <c r="D32" s="10">
        <f>tesouro!D32</f>
        <v>4956.76</v>
      </c>
      <c r="E32" s="10">
        <f>proprio!D32</f>
        <v>2586.5</v>
      </c>
      <c r="F32" s="15">
        <f>federal!D32</f>
        <v>700</v>
      </c>
      <c r="G32" s="15">
        <f>outros!D32</f>
        <v>0</v>
      </c>
    </row>
    <row r="33" spans="1:7" ht="13.5">
      <c r="A33" s="13" t="s">
        <v>36</v>
      </c>
      <c r="B33" s="14">
        <v>33903018</v>
      </c>
      <c r="C33" s="5">
        <f t="shared" si="0"/>
        <v>8683.17</v>
      </c>
      <c r="D33" s="10">
        <f>tesouro!D33</f>
        <v>3099.47</v>
      </c>
      <c r="E33" s="10">
        <f>proprio!D33</f>
        <v>5583.7</v>
      </c>
      <c r="F33" s="15">
        <f>federal!D33</f>
        <v>0</v>
      </c>
      <c r="G33" s="15">
        <f>outros!D33</f>
        <v>0</v>
      </c>
    </row>
    <row r="34" spans="1:7" ht="13.5">
      <c r="A34" s="13" t="s">
        <v>37</v>
      </c>
      <c r="B34" s="14">
        <v>33903019</v>
      </c>
      <c r="C34" s="5">
        <f t="shared" si="0"/>
        <v>17024</v>
      </c>
      <c r="D34" s="10">
        <f>tesouro!D34</f>
        <v>10230.38</v>
      </c>
      <c r="E34" s="10">
        <f>proprio!D34</f>
        <v>6793.62</v>
      </c>
      <c r="F34" s="15">
        <f>federal!D34</f>
        <v>0</v>
      </c>
      <c r="G34" s="15">
        <f>outros!D34</f>
        <v>0</v>
      </c>
    </row>
    <row r="35" spans="1:7" ht="13.5">
      <c r="A35" s="13" t="s">
        <v>38</v>
      </c>
      <c r="B35" s="14">
        <v>33903020</v>
      </c>
      <c r="C35" s="5">
        <f t="shared" si="0"/>
        <v>695471.48</v>
      </c>
      <c r="D35" s="10">
        <f>tesouro!D35</f>
        <v>413074.98</v>
      </c>
      <c r="E35" s="10">
        <f>proprio!D35</f>
        <v>282329.5</v>
      </c>
      <c r="F35" s="15">
        <f>federal!D35</f>
        <v>67</v>
      </c>
      <c r="G35" s="15">
        <f>outros!D35</f>
        <v>0</v>
      </c>
    </row>
    <row r="36" spans="1:7" ht="13.5">
      <c r="A36" s="13" t="s">
        <v>39</v>
      </c>
      <c r="B36" s="14">
        <v>33903021</v>
      </c>
      <c r="C36" s="5">
        <f t="shared" si="0"/>
        <v>1823975.7400000002</v>
      </c>
      <c r="D36" s="10">
        <f>tesouro!D36</f>
        <v>688655.38</v>
      </c>
      <c r="E36" s="10">
        <f>proprio!D36</f>
        <v>1135320.36</v>
      </c>
      <c r="F36" s="15">
        <f>federal!D36</f>
        <v>0</v>
      </c>
      <c r="G36" s="15">
        <f>outros!D36</f>
        <v>0</v>
      </c>
    </row>
    <row r="37" spans="1:7" ht="13.5">
      <c r="A37" s="13" t="s">
        <v>40</v>
      </c>
      <c r="B37" s="14">
        <v>33903022</v>
      </c>
      <c r="C37" s="5">
        <f aca="true" t="shared" si="1" ref="C37:C68">D37+E37+F37+G37</f>
        <v>82273.6</v>
      </c>
      <c r="D37" s="10">
        <f>tesouro!D37</f>
        <v>0</v>
      </c>
      <c r="E37" s="10">
        <f>proprio!D37</f>
        <v>82273.6</v>
      </c>
      <c r="F37" s="15">
        <f>federal!D37</f>
        <v>0</v>
      </c>
      <c r="G37" s="15">
        <f>outros!D37</f>
        <v>0</v>
      </c>
    </row>
    <row r="38" spans="1:7" ht="13.5">
      <c r="A38" s="13" t="s">
        <v>41</v>
      </c>
      <c r="B38" s="14">
        <v>33903023</v>
      </c>
      <c r="C38" s="5">
        <f t="shared" si="1"/>
        <v>5618.860000000001</v>
      </c>
      <c r="D38" s="10">
        <f>tesouro!D38</f>
        <v>1400.97</v>
      </c>
      <c r="E38" s="10">
        <f>proprio!D38</f>
        <v>4217.89</v>
      </c>
      <c r="F38" s="15">
        <f>federal!D38</f>
        <v>0</v>
      </c>
      <c r="G38" s="15">
        <f>outros!D38</f>
        <v>0</v>
      </c>
    </row>
    <row r="39" spans="1:7" ht="13.5">
      <c r="A39" s="13" t="s">
        <v>42</v>
      </c>
      <c r="B39" s="14">
        <v>33903024</v>
      </c>
      <c r="C39" s="5">
        <f t="shared" si="1"/>
        <v>29992.27</v>
      </c>
      <c r="D39" s="10">
        <f>tesouro!D39</f>
        <v>18056.52</v>
      </c>
      <c r="E39" s="10">
        <f>proprio!D39</f>
        <v>11721.16</v>
      </c>
      <c r="F39" s="15">
        <f>federal!D39</f>
        <v>214.59</v>
      </c>
      <c r="G39" s="15">
        <f>outros!D39</f>
        <v>0</v>
      </c>
    </row>
    <row r="40" spans="1:7" ht="13.5">
      <c r="A40" s="13" t="s">
        <v>43</v>
      </c>
      <c r="B40" s="14">
        <v>33903025</v>
      </c>
      <c r="C40" s="5">
        <f t="shared" si="1"/>
        <v>84949.89</v>
      </c>
      <c r="D40" s="10">
        <f>tesouro!D40</f>
        <v>31111.52</v>
      </c>
      <c r="E40" s="10">
        <f>proprio!D40</f>
        <v>14512.15</v>
      </c>
      <c r="F40" s="15">
        <f>federal!D40</f>
        <v>0</v>
      </c>
      <c r="G40" s="15">
        <f>outros!D40</f>
        <v>39326.22</v>
      </c>
    </row>
    <row r="41" spans="1:7" ht="13.5">
      <c r="A41" s="13" t="s">
        <v>44</v>
      </c>
      <c r="B41" s="14">
        <v>33903026</v>
      </c>
      <c r="C41" s="5">
        <f t="shared" si="1"/>
        <v>1910</v>
      </c>
      <c r="D41" s="10">
        <f>tesouro!D41</f>
        <v>1910</v>
      </c>
      <c r="E41" s="10">
        <f>proprio!D41</f>
        <v>0</v>
      </c>
      <c r="F41" s="15">
        <f>federal!D41</f>
        <v>0</v>
      </c>
      <c r="G41" s="15">
        <f>outros!D41</f>
        <v>0</v>
      </c>
    </row>
    <row r="42" spans="1:7" ht="13.5">
      <c r="A42" s="13" t="s">
        <v>45</v>
      </c>
      <c r="B42" s="14">
        <v>33903027</v>
      </c>
      <c r="C42" s="5">
        <f t="shared" si="1"/>
        <v>70542.87000000001</v>
      </c>
      <c r="D42" s="10">
        <f>tesouro!D42</f>
        <v>10248.96</v>
      </c>
      <c r="E42" s="10">
        <f>proprio!D42</f>
        <v>57208.7</v>
      </c>
      <c r="F42" s="15">
        <f>federal!D42</f>
        <v>2464</v>
      </c>
      <c r="G42" s="15">
        <f>outros!D42</f>
        <v>621.21</v>
      </c>
    </row>
    <row r="43" spans="1:7" ht="13.5">
      <c r="A43" s="13" t="s">
        <v>46</v>
      </c>
      <c r="B43" s="14">
        <v>33903028</v>
      </c>
      <c r="C43" s="5">
        <f t="shared" si="1"/>
        <v>1585</v>
      </c>
      <c r="D43" s="10">
        <f>tesouro!D43</f>
        <v>0</v>
      </c>
      <c r="E43" s="10">
        <f>proprio!D43</f>
        <v>1585</v>
      </c>
      <c r="F43" s="15">
        <f>federal!D43</f>
        <v>0</v>
      </c>
      <c r="G43" s="15">
        <f>outros!D43</f>
        <v>0</v>
      </c>
    </row>
    <row r="44" spans="1:7" ht="13.5">
      <c r="A44" s="13" t="s">
        <v>47</v>
      </c>
      <c r="B44" s="14">
        <v>33903029</v>
      </c>
      <c r="C44" s="5">
        <f t="shared" si="1"/>
        <v>75273.57999999999</v>
      </c>
      <c r="D44" s="10">
        <f>tesouro!D44</f>
        <v>38733.45</v>
      </c>
      <c r="E44" s="10">
        <f>proprio!D44</f>
        <v>36540.13</v>
      </c>
      <c r="F44" s="15">
        <f>federal!D44</f>
        <v>0</v>
      </c>
      <c r="G44" s="15">
        <f>outros!D44</f>
        <v>0</v>
      </c>
    </row>
    <row r="45" spans="1:7" ht="13.5">
      <c r="A45" s="13" t="s">
        <v>48</v>
      </c>
      <c r="B45" s="14">
        <v>33903031</v>
      </c>
      <c r="C45" s="5">
        <f t="shared" si="1"/>
        <v>3792.5</v>
      </c>
      <c r="D45" s="10">
        <f>tesouro!D45</f>
        <v>1251</v>
      </c>
      <c r="E45" s="10">
        <f>proprio!D45</f>
        <v>2491.5</v>
      </c>
      <c r="F45" s="15">
        <f>federal!D45</f>
        <v>0</v>
      </c>
      <c r="G45" s="15">
        <f>outros!D45</f>
        <v>50</v>
      </c>
    </row>
    <row r="46" spans="1:7" ht="13.5">
      <c r="A46" s="13" t="s">
        <v>49</v>
      </c>
      <c r="B46" s="14">
        <v>33903033</v>
      </c>
      <c r="C46" s="5">
        <f t="shared" si="1"/>
        <v>104616.91</v>
      </c>
      <c r="D46" s="10">
        <f>tesouro!D46</f>
        <v>26351.75</v>
      </c>
      <c r="E46" s="10">
        <f>proprio!D46</f>
        <v>64682.45</v>
      </c>
      <c r="F46" s="15">
        <f>federal!D46</f>
        <v>6412.6</v>
      </c>
      <c r="G46" s="15">
        <f>outros!D46</f>
        <v>7170.11</v>
      </c>
    </row>
    <row r="47" spans="1:7" ht="13.5">
      <c r="A47" s="13" t="s">
        <v>50</v>
      </c>
      <c r="B47" s="14">
        <v>33903034</v>
      </c>
      <c r="C47" s="5">
        <f t="shared" si="1"/>
        <v>1166.3899999999999</v>
      </c>
      <c r="D47" s="10">
        <f>tesouro!D47</f>
        <v>609.13</v>
      </c>
      <c r="E47" s="10">
        <f>proprio!D47</f>
        <v>557.26</v>
      </c>
      <c r="F47" s="15">
        <f>federal!D47</f>
        <v>0</v>
      </c>
      <c r="G47" s="15">
        <f>outros!D47</f>
        <v>0</v>
      </c>
    </row>
    <row r="48" spans="1:7" ht="13.5">
      <c r="A48" s="13" t="s">
        <v>51</v>
      </c>
      <c r="B48" s="14">
        <v>33903035</v>
      </c>
      <c r="C48" s="5">
        <f t="shared" si="1"/>
        <v>44615.83</v>
      </c>
      <c r="D48" s="10">
        <f>tesouro!D48</f>
        <v>3763.49</v>
      </c>
      <c r="E48" s="10">
        <f>proprio!D48</f>
        <v>14086.4</v>
      </c>
      <c r="F48" s="15">
        <f>federal!D48</f>
        <v>1047.89</v>
      </c>
      <c r="G48" s="15">
        <f>outros!D48</f>
        <v>25718.05</v>
      </c>
    </row>
    <row r="49" spans="1:7" ht="13.5">
      <c r="A49" s="13" t="s">
        <v>52</v>
      </c>
      <c r="B49" s="14">
        <v>33903097</v>
      </c>
      <c r="C49" s="5">
        <f t="shared" si="1"/>
        <v>97818.70999999999</v>
      </c>
      <c r="D49" s="10">
        <f>tesouro!D49</f>
        <v>51902.11</v>
      </c>
      <c r="E49" s="10">
        <f>proprio!D49</f>
        <v>45859.1</v>
      </c>
      <c r="F49" s="15">
        <f>federal!D49</f>
        <v>57.5</v>
      </c>
      <c r="G49" s="15">
        <f>outros!D49</f>
        <v>0</v>
      </c>
    </row>
    <row r="50" spans="1:7" ht="13.5">
      <c r="A50" s="13" t="s">
        <v>53</v>
      </c>
      <c r="B50" s="14">
        <v>33903301</v>
      </c>
      <c r="C50" s="5">
        <f t="shared" si="1"/>
        <v>55239.54</v>
      </c>
      <c r="D50" s="10">
        <f>tesouro!D50</f>
        <v>7623.14</v>
      </c>
      <c r="E50" s="10">
        <f>proprio!D50</f>
        <v>32116.73</v>
      </c>
      <c r="F50" s="15">
        <f>federal!D50</f>
        <v>9338.29</v>
      </c>
      <c r="G50" s="15">
        <f>outros!D50</f>
        <v>6161.38</v>
      </c>
    </row>
    <row r="51" spans="1:7" ht="13.5">
      <c r="A51" s="13" t="s">
        <v>54</v>
      </c>
      <c r="B51" s="14">
        <v>33903302</v>
      </c>
      <c r="C51" s="5">
        <f t="shared" si="1"/>
        <v>121363.76</v>
      </c>
      <c r="D51" s="10">
        <f>tesouro!D51</f>
        <v>11734.02</v>
      </c>
      <c r="E51" s="10">
        <f>proprio!D51</f>
        <v>48045.77</v>
      </c>
      <c r="F51" s="15">
        <f>federal!D51</f>
        <v>25102.22</v>
      </c>
      <c r="G51" s="15">
        <f>outros!D51</f>
        <v>36481.75</v>
      </c>
    </row>
    <row r="52" spans="1:7" ht="13.5">
      <c r="A52" s="13" t="s">
        <v>55</v>
      </c>
      <c r="B52" s="14">
        <v>33903303</v>
      </c>
      <c r="C52" s="5">
        <f t="shared" si="1"/>
        <v>32590.11</v>
      </c>
      <c r="D52" s="10">
        <f>tesouro!D52</f>
        <v>18987.59</v>
      </c>
      <c r="E52" s="10">
        <f>proprio!D52</f>
        <v>13602.52</v>
      </c>
      <c r="F52" s="15">
        <f>federal!D52</f>
        <v>0</v>
      </c>
      <c r="G52" s="15">
        <f>outros!D52</f>
        <v>0</v>
      </c>
    </row>
    <row r="53" spans="1:7" ht="13.5">
      <c r="A53" s="13" t="s">
        <v>56</v>
      </c>
      <c r="B53" s="14">
        <v>33903601</v>
      </c>
      <c r="C53" s="5">
        <f t="shared" si="1"/>
        <v>8739</v>
      </c>
      <c r="D53" s="10">
        <f>tesouro!D53</f>
        <v>0</v>
      </c>
      <c r="E53" s="10">
        <f>proprio!D53</f>
        <v>8739</v>
      </c>
      <c r="F53" s="15">
        <f>federal!D53</f>
        <v>0</v>
      </c>
      <c r="G53" s="15">
        <f>outros!D53</f>
        <v>0</v>
      </c>
    </row>
    <row r="54" spans="1:7" ht="13.5">
      <c r="A54" s="13" t="s">
        <v>57</v>
      </c>
      <c r="B54" s="14">
        <v>33903602</v>
      </c>
      <c r="C54" s="5">
        <f t="shared" si="1"/>
        <v>131119.25</v>
      </c>
      <c r="D54" s="10">
        <f>tesouro!D54</f>
        <v>2658.02</v>
      </c>
      <c r="E54" s="10">
        <f>proprio!D54</f>
        <v>128461.23</v>
      </c>
      <c r="F54" s="15">
        <f>federal!D54</f>
        <v>0</v>
      </c>
      <c r="G54" s="15">
        <f>outros!D54</f>
        <v>0</v>
      </c>
    </row>
    <row r="55" spans="1:7" ht="13.5">
      <c r="A55" s="13" t="s">
        <v>58</v>
      </c>
      <c r="B55" s="14">
        <v>33903603</v>
      </c>
      <c r="C55" s="5">
        <f t="shared" si="1"/>
        <v>4080</v>
      </c>
      <c r="D55" s="10">
        <f>tesouro!D55</f>
        <v>0</v>
      </c>
      <c r="E55" s="10">
        <f>proprio!D55</f>
        <v>0</v>
      </c>
      <c r="F55" s="15">
        <f>federal!D55</f>
        <v>0</v>
      </c>
      <c r="G55" s="15">
        <f>outros!D55</f>
        <v>4080</v>
      </c>
    </row>
    <row r="56" spans="1:7" ht="13.5">
      <c r="A56" s="13" t="s">
        <v>59</v>
      </c>
      <c r="B56" s="14">
        <v>33903604</v>
      </c>
      <c r="C56" s="5">
        <f t="shared" si="1"/>
        <v>62276</v>
      </c>
      <c r="D56" s="10">
        <f>tesouro!D56</f>
        <v>0</v>
      </c>
      <c r="E56" s="10">
        <f>proprio!D56</f>
        <v>0</v>
      </c>
      <c r="F56" s="15">
        <f>federal!D56</f>
        <v>62276</v>
      </c>
      <c r="G56" s="15">
        <f>outros!D56</f>
        <v>0</v>
      </c>
    </row>
    <row r="57" spans="1:7" ht="13.5">
      <c r="A57" s="13" t="s">
        <v>60</v>
      </c>
      <c r="B57" s="14">
        <v>33903605</v>
      </c>
      <c r="C57" s="5">
        <f t="shared" si="1"/>
        <v>0</v>
      </c>
      <c r="D57" s="10">
        <f>tesouro!D57</f>
        <v>0</v>
      </c>
      <c r="E57" s="10">
        <f>proprio!D57</f>
        <v>0</v>
      </c>
      <c r="F57" s="15">
        <f>federal!D57</f>
        <v>0</v>
      </c>
      <c r="G57" s="15">
        <f>outros!D57</f>
        <v>0</v>
      </c>
    </row>
    <row r="58" spans="1:7" ht="13.5">
      <c r="A58" s="13" t="s">
        <v>61</v>
      </c>
      <c r="B58" s="14">
        <v>33903607</v>
      </c>
      <c r="C58" s="5">
        <f t="shared" si="1"/>
        <v>2798.21</v>
      </c>
      <c r="D58" s="10">
        <f>tesouro!D58</f>
        <v>480</v>
      </c>
      <c r="E58" s="10">
        <f>proprio!D58</f>
        <v>2318.21</v>
      </c>
      <c r="F58" s="15">
        <f>federal!D58</f>
        <v>0</v>
      </c>
      <c r="G58" s="15">
        <f>outros!D58</f>
        <v>0</v>
      </c>
    </row>
    <row r="59" spans="1:7" ht="13.5">
      <c r="A59" s="13" t="s">
        <v>62</v>
      </c>
      <c r="B59" s="14">
        <v>33903608</v>
      </c>
      <c r="C59" s="5">
        <f t="shared" si="1"/>
        <v>23619.98</v>
      </c>
      <c r="D59" s="10">
        <f>tesouro!D59</f>
        <v>0</v>
      </c>
      <c r="E59" s="10">
        <f>proprio!D59</f>
        <v>23619.98</v>
      </c>
      <c r="F59" s="15">
        <f>federal!D59</f>
        <v>0</v>
      </c>
      <c r="G59" s="15">
        <f>outros!D59</f>
        <v>0</v>
      </c>
    </row>
    <row r="60" spans="1:7" ht="13.5">
      <c r="A60" s="13" t="s">
        <v>63</v>
      </c>
      <c r="B60" s="14">
        <v>33903609</v>
      </c>
      <c r="C60" s="5">
        <f t="shared" si="1"/>
        <v>2916.44</v>
      </c>
      <c r="D60" s="10">
        <f>tesouro!D60</f>
        <v>0</v>
      </c>
      <c r="E60" s="10">
        <f>proprio!D60</f>
        <v>2916.44</v>
      </c>
      <c r="F60" s="15">
        <f>federal!D60</f>
        <v>0</v>
      </c>
      <c r="G60" s="15">
        <f>outros!D60</f>
        <v>0</v>
      </c>
    </row>
    <row r="61" spans="1:7" ht="13.5">
      <c r="A61" s="13" t="s">
        <v>64</v>
      </c>
      <c r="B61" s="14">
        <v>33903611</v>
      </c>
      <c r="C61" s="5">
        <f t="shared" si="1"/>
        <v>16735</v>
      </c>
      <c r="D61" s="10">
        <f>tesouro!D61</f>
        <v>1410</v>
      </c>
      <c r="E61" s="10">
        <f>proprio!D61</f>
        <v>15325</v>
      </c>
      <c r="F61" s="15">
        <f>federal!D61</f>
        <v>0</v>
      </c>
      <c r="G61" s="15">
        <f>outros!D61</f>
        <v>0</v>
      </c>
    </row>
    <row r="62" spans="1:7" ht="13.5">
      <c r="A62" s="13" t="s">
        <v>65</v>
      </c>
      <c r="B62" s="14">
        <v>33903613</v>
      </c>
      <c r="C62" s="5">
        <f t="shared" si="1"/>
        <v>0</v>
      </c>
      <c r="D62" s="10">
        <f>tesouro!D62</f>
        <v>0</v>
      </c>
      <c r="E62" s="10">
        <f>proprio!D62</f>
        <v>0</v>
      </c>
      <c r="F62" s="15">
        <f>federal!D62</f>
        <v>0</v>
      </c>
      <c r="G62" s="15">
        <f>outros!D62</f>
        <v>0</v>
      </c>
    </row>
    <row r="63" spans="1:7" ht="13.5">
      <c r="A63" s="13" t="s">
        <v>66</v>
      </c>
      <c r="B63" s="14">
        <v>33903701</v>
      </c>
      <c r="C63" s="5">
        <f t="shared" si="1"/>
        <v>26984</v>
      </c>
      <c r="D63" s="10">
        <f>tesouro!D63</f>
        <v>26984</v>
      </c>
      <c r="E63" s="10">
        <f>proprio!D63</f>
        <v>0</v>
      </c>
      <c r="F63" s="15">
        <f>federal!D63</f>
        <v>0</v>
      </c>
      <c r="G63" s="15">
        <f>outros!D63</f>
        <v>0</v>
      </c>
    </row>
    <row r="64" spans="1:7" ht="13.5">
      <c r="A64" s="13" t="s">
        <v>67</v>
      </c>
      <c r="B64" s="14">
        <v>33903702</v>
      </c>
      <c r="C64" s="5">
        <f t="shared" si="1"/>
        <v>12480</v>
      </c>
      <c r="D64" s="10">
        <f>tesouro!D64</f>
        <v>12480</v>
      </c>
      <c r="E64" s="10">
        <f>proprio!D64</f>
        <v>0</v>
      </c>
      <c r="F64" s="15">
        <f>federal!D64</f>
        <v>0</v>
      </c>
      <c r="G64" s="15">
        <f>outros!D64</f>
        <v>0</v>
      </c>
    </row>
    <row r="65" spans="1:7" ht="13.5">
      <c r="A65" s="13" t="s">
        <v>68</v>
      </c>
      <c r="B65" s="14">
        <v>33903704</v>
      </c>
      <c r="C65" s="5">
        <f t="shared" si="1"/>
        <v>0</v>
      </c>
      <c r="D65" s="10">
        <f>tesouro!D65</f>
        <v>0</v>
      </c>
      <c r="E65" s="10">
        <f>proprio!D65</f>
        <v>0</v>
      </c>
      <c r="F65" s="15">
        <f>federal!D65</f>
        <v>0</v>
      </c>
      <c r="G65" s="15">
        <f>outros!D65</f>
        <v>0</v>
      </c>
    </row>
    <row r="66" spans="1:7" ht="13.5">
      <c r="A66" s="13" t="s">
        <v>69</v>
      </c>
      <c r="B66" s="14">
        <v>33903901</v>
      </c>
      <c r="C66" s="5">
        <f t="shared" si="1"/>
        <v>33140.89</v>
      </c>
      <c r="D66" s="10">
        <f>tesouro!D66</f>
        <v>11106.44</v>
      </c>
      <c r="E66" s="10">
        <f>proprio!D66</f>
        <v>20115.28</v>
      </c>
      <c r="F66" s="15">
        <f>federal!D66</f>
        <v>1919.17</v>
      </c>
      <c r="G66" s="15">
        <f>outros!D66</f>
        <v>0</v>
      </c>
    </row>
    <row r="67" spans="1:7" ht="13.5">
      <c r="A67" s="13" t="s">
        <v>70</v>
      </c>
      <c r="B67" s="14">
        <v>33903902</v>
      </c>
      <c r="C67" s="5">
        <f t="shared" si="1"/>
        <v>386317.79000000004</v>
      </c>
      <c r="D67" s="10">
        <f>tesouro!D67</f>
        <v>209167.32</v>
      </c>
      <c r="E67" s="10">
        <f>proprio!D67</f>
        <v>177150.47</v>
      </c>
      <c r="F67" s="15">
        <f>federal!D67</f>
        <v>0</v>
      </c>
      <c r="G67" s="15">
        <f>outros!D67</f>
        <v>0</v>
      </c>
    </row>
    <row r="68" spans="1:7" ht="13.5">
      <c r="A68" s="13" t="s">
        <v>71</v>
      </c>
      <c r="B68" s="14">
        <v>33903903</v>
      </c>
      <c r="C68" s="5">
        <f t="shared" si="1"/>
        <v>110</v>
      </c>
      <c r="D68" s="10">
        <f>tesouro!D68</f>
        <v>0</v>
      </c>
      <c r="E68" s="10">
        <f>proprio!D68</f>
        <v>110</v>
      </c>
      <c r="F68" s="15">
        <f>federal!D68</f>
        <v>0</v>
      </c>
      <c r="G68" s="15">
        <f>outros!D68</f>
        <v>0</v>
      </c>
    </row>
    <row r="69" spans="1:7" ht="13.5">
      <c r="A69" s="13" t="s">
        <v>72</v>
      </c>
      <c r="B69" s="14">
        <v>33903904</v>
      </c>
      <c r="C69" s="5">
        <f aca="true" t="shared" si="2" ref="C69:C100">D69+E69+F69+G69</f>
        <v>498159.68</v>
      </c>
      <c r="D69" s="10">
        <f>tesouro!D69</f>
        <v>30599.05</v>
      </c>
      <c r="E69" s="10">
        <f>proprio!D69</f>
        <v>450338.03</v>
      </c>
      <c r="F69" s="15">
        <f>federal!D69</f>
        <v>6782.6</v>
      </c>
      <c r="G69" s="15">
        <f>outros!D69</f>
        <v>10440</v>
      </c>
    </row>
    <row r="70" spans="1:7" ht="13.5">
      <c r="A70" s="13" t="s">
        <v>73</v>
      </c>
      <c r="B70" s="14">
        <v>33903905</v>
      </c>
      <c r="C70" s="5">
        <f t="shared" si="2"/>
        <v>0</v>
      </c>
      <c r="D70" s="10">
        <f>tesouro!D70</f>
        <v>0</v>
      </c>
      <c r="E70" s="10">
        <f>proprio!D70</f>
        <v>0</v>
      </c>
      <c r="F70" s="15">
        <f>federal!D70</f>
        <v>0</v>
      </c>
      <c r="G70" s="15">
        <f>outros!D70</f>
        <v>0</v>
      </c>
    </row>
    <row r="71" spans="1:7" ht="13.5">
      <c r="A71" s="13" t="s">
        <v>74</v>
      </c>
      <c r="B71" s="14">
        <v>33903906</v>
      </c>
      <c r="C71" s="5">
        <f t="shared" si="2"/>
        <v>1051728.44</v>
      </c>
      <c r="D71" s="10">
        <f>tesouro!D71</f>
        <v>519105.14</v>
      </c>
      <c r="E71" s="10">
        <f>proprio!D71</f>
        <v>532623.3</v>
      </c>
      <c r="F71" s="15">
        <f>federal!D71</f>
        <v>0</v>
      </c>
      <c r="G71" s="15">
        <f>outros!D71</f>
        <v>0</v>
      </c>
    </row>
    <row r="72" spans="1:7" ht="13.5">
      <c r="A72" s="13" t="s">
        <v>75</v>
      </c>
      <c r="B72" s="14">
        <v>33903907</v>
      </c>
      <c r="C72" s="5">
        <f t="shared" si="2"/>
        <v>287698.74</v>
      </c>
      <c r="D72" s="10">
        <f>tesouro!D72</f>
        <v>287184.22</v>
      </c>
      <c r="E72" s="10">
        <f>proprio!D72</f>
        <v>514.52</v>
      </c>
      <c r="F72" s="15">
        <f>federal!D72</f>
        <v>0</v>
      </c>
      <c r="G72" s="15">
        <f>outros!D72</f>
        <v>0</v>
      </c>
    </row>
    <row r="73" spans="1:7" ht="13.5">
      <c r="A73" s="13" t="s">
        <v>76</v>
      </c>
      <c r="B73" s="14">
        <v>33903908</v>
      </c>
      <c r="C73" s="5">
        <f t="shared" si="2"/>
        <v>1083.2</v>
      </c>
      <c r="D73" s="10">
        <f>tesouro!D73</f>
        <v>973.2</v>
      </c>
      <c r="E73" s="10">
        <f>proprio!D73</f>
        <v>110</v>
      </c>
      <c r="F73" s="15">
        <f>federal!D73</f>
        <v>0</v>
      </c>
      <c r="G73" s="15">
        <f>outros!D73</f>
        <v>0</v>
      </c>
    </row>
    <row r="74" spans="1:7" ht="13.5">
      <c r="A74" s="13" t="s">
        <v>77</v>
      </c>
      <c r="B74" s="14">
        <v>33903909</v>
      </c>
      <c r="C74" s="5">
        <f t="shared" si="2"/>
        <v>4600</v>
      </c>
      <c r="D74" s="10">
        <f>tesouro!D74</f>
        <v>300</v>
      </c>
      <c r="E74" s="10">
        <f>proprio!D74</f>
        <v>4300</v>
      </c>
      <c r="F74" s="15">
        <f>federal!D74</f>
        <v>0</v>
      </c>
      <c r="G74" s="15">
        <f>outros!D74</f>
        <v>0</v>
      </c>
    </row>
    <row r="75" spans="1:7" ht="13.5">
      <c r="A75" s="13" t="s">
        <v>78</v>
      </c>
      <c r="B75" s="14">
        <v>33903910</v>
      </c>
      <c r="C75" s="5">
        <f t="shared" si="2"/>
        <v>1529</v>
      </c>
      <c r="D75" s="10">
        <f>tesouro!D75</f>
        <v>39</v>
      </c>
      <c r="E75" s="10">
        <f>proprio!D75</f>
        <v>1490</v>
      </c>
      <c r="F75" s="15">
        <f>federal!D75</f>
        <v>0</v>
      </c>
      <c r="G75" s="15">
        <f>outros!D75</f>
        <v>0</v>
      </c>
    </row>
    <row r="76" spans="1:7" ht="13.5">
      <c r="A76" s="13" t="s">
        <v>79</v>
      </c>
      <c r="B76" s="14">
        <v>33903911</v>
      </c>
      <c r="C76" s="5">
        <f t="shared" si="2"/>
        <v>9931.1</v>
      </c>
      <c r="D76" s="10">
        <f>tesouro!D76</f>
        <v>2714.8</v>
      </c>
      <c r="E76" s="10">
        <f>proprio!D76</f>
        <v>7112.8</v>
      </c>
      <c r="F76" s="15">
        <f>federal!D76</f>
        <v>0</v>
      </c>
      <c r="G76" s="15">
        <f>outros!D76</f>
        <v>103.5</v>
      </c>
    </row>
    <row r="77" spans="1:7" ht="13.5">
      <c r="A77" s="13" t="s">
        <v>80</v>
      </c>
      <c r="B77" s="14">
        <v>33903912</v>
      </c>
      <c r="C77" s="5">
        <f t="shared" si="2"/>
        <v>211519.59999999998</v>
      </c>
      <c r="D77" s="10">
        <f>tesouro!D77</f>
        <v>6776.4</v>
      </c>
      <c r="E77" s="10">
        <f>proprio!D77</f>
        <v>127339.43</v>
      </c>
      <c r="F77" s="15">
        <f>federal!D77</f>
        <v>73107.75</v>
      </c>
      <c r="G77" s="15">
        <f>outros!D77</f>
        <v>4296.02</v>
      </c>
    </row>
    <row r="78" spans="1:7" ht="13.5">
      <c r="A78" s="13" t="s">
        <v>81</v>
      </c>
      <c r="B78" s="14">
        <v>33903913</v>
      </c>
      <c r="C78" s="5">
        <f t="shared" si="2"/>
        <v>90014.17</v>
      </c>
      <c r="D78" s="10">
        <f>tesouro!D78</f>
        <v>14296.88</v>
      </c>
      <c r="E78" s="10">
        <f>proprio!D78</f>
        <v>75227.29</v>
      </c>
      <c r="F78" s="15">
        <f>federal!D78</f>
        <v>0</v>
      </c>
      <c r="G78" s="15">
        <f>outros!D78</f>
        <v>490</v>
      </c>
    </row>
    <row r="79" spans="1:7" ht="13.5">
      <c r="A79" s="13" t="s">
        <v>82</v>
      </c>
      <c r="B79" s="14">
        <v>33903914</v>
      </c>
      <c r="C79" s="5">
        <f t="shared" si="2"/>
        <v>41552.67</v>
      </c>
      <c r="D79" s="10">
        <f>tesouro!D79</f>
        <v>15221.51</v>
      </c>
      <c r="E79" s="10">
        <f>proprio!D79</f>
        <v>26331.16</v>
      </c>
      <c r="F79" s="15">
        <f>federal!D79</f>
        <v>0</v>
      </c>
      <c r="G79" s="15">
        <f>outros!D79</f>
        <v>0</v>
      </c>
    </row>
    <row r="80" spans="1:7" ht="13.5">
      <c r="A80" s="13" t="s">
        <v>83</v>
      </c>
      <c r="B80" s="14">
        <v>33903915</v>
      </c>
      <c r="C80" s="5">
        <f t="shared" si="2"/>
        <v>3948</v>
      </c>
      <c r="D80" s="10">
        <f>tesouro!D80</f>
        <v>3948</v>
      </c>
      <c r="E80" s="10">
        <f>proprio!D80</f>
        <v>0</v>
      </c>
      <c r="F80" s="15">
        <f>federal!D80</f>
        <v>0</v>
      </c>
      <c r="G80" s="15">
        <f>outros!D80</f>
        <v>0</v>
      </c>
    </row>
    <row r="81" spans="1:7" ht="13.5">
      <c r="A81" s="13" t="s">
        <v>84</v>
      </c>
      <c r="B81" s="14">
        <v>33903916</v>
      </c>
      <c r="C81" s="5">
        <f t="shared" si="2"/>
        <v>4289</v>
      </c>
      <c r="D81" s="10">
        <f>tesouro!D81</f>
        <v>2754</v>
      </c>
      <c r="E81" s="10">
        <f>proprio!D81</f>
        <v>0</v>
      </c>
      <c r="F81" s="15">
        <f>federal!D81</f>
        <v>0</v>
      </c>
      <c r="G81" s="15">
        <f>outros!D81</f>
        <v>1535</v>
      </c>
    </row>
    <row r="82" spans="1:7" ht="13.5">
      <c r="A82" s="13" t="s">
        <v>85</v>
      </c>
      <c r="B82" s="14">
        <v>33903917</v>
      </c>
      <c r="C82" s="5">
        <f t="shared" si="2"/>
        <v>693</v>
      </c>
      <c r="D82" s="10">
        <f>tesouro!D82</f>
        <v>0</v>
      </c>
      <c r="E82" s="10">
        <f>proprio!D82</f>
        <v>693</v>
      </c>
      <c r="F82" s="15">
        <f>federal!D82</f>
        <v>0</v>
      </c>
      <c r="G82" s="15">
        <f>outros!D82</f>
        <v>0</v>
      </c>
    </row>
    <row r="83" spans="1:7" ht="13.5">
      <c r="A83" s="13" t="s">
        <v>86</v>
      </c>
      <c r="B83" s="14">
        <v>33903918</v>
      </c>
      <c r="C83" s="5">
        <f t="shared" si="2"/>
        <v>59046.54</v>
      </c>
      <c r="D83" s="10">
        <f>tesouro!D83</f>
        <v>8284</v>
      </c>
      <c r="E83" s="10">
        <f>proprio!D83</f>
        <v>47904.74</v>
      </c>
      <c r="F83" s="15">
        <f>federal!D83</f>
        <v>1705.9</v>
      </c>
      <c r="G83" s="15">
        <f>outros!D83</f>
        <v>1151.9</v>
      </c>
    </row>
    <row r="84" spans="1:7" ht="13.5">
      <c r="A84" s="13" t="s">
        <v>87</v>
      </c>
      <c r="B84" s="14">
        <v>33903919</v>
      </c>
      <c r="C84" s="5">
        <f t="shared" si="2"/>
        <v>0</v>
      </c>
      <c r="D84" s="10">
        <f>tesouro!D84</f>
        <v>0</v>
      </c>
      <c r="E84" s="10">
        <f>proprio!D84</f>
        <v>0</v>
      </c>
      <c r="F84" s="15">
        <f>federal!D84</f>
        <v>0</v>
      </c>
      <c r="G84" s="15">
        <f>outros!D84</f>
        <v>0</v>
      </c>
    </row>
    <row r="85" spans="1:7" ht="13.5">
      <c r="A85" s="13" t="s">
        <v>88</v>
      </c>
      <c r="B85" s="14">
        <v>33903920</v>
      </c>
      <c r="C85" s="5">
        <f t="shared" si="2"/>
        <v>1590</v>
      </c>
      <c r="D85" s="10">
        <f>tesouro!D85</f>
        <v>0</v>
      </c>
      <c r="E85" s="10">
        <f>proprio!D85</f>
        <v>1590</v>
      </c>
      <c r="F85" s="15">
        <f>federal!D85</f>
        <v>0</v>
      </c>
      <c r="G85" s="15">
        <f>outros!D85</f>
        <v>0</v>
      </c>
    </row>
    <row r="86" spans="1:7" ht="13.5">
      <c r="A86" s="13" t="s">
        <v>89</v>
      </c>
      <c r="B86" s="14">
        <v>33903921</v>
      </c>
      <c r="C86" s="5">
        <f t="shared" si="2"/>
        <v>1818</v>
      </c>
      <c r="D86" s="10">
        <f>tesouro!D86</f>
        <v>460</v>
      </c>
      <c r="E86" s="10">
        <f>proprio!D86</f>
        <v>998</v>
      </c>
      <c r="F86" s="15">
        <f>federal!D86</f>
        <v>0</v>
      </c>
      <c r="G86" s="15">
        <f>outros!D86</f>
        <v>360</v>
      </c>
    </row>
    <row r="87" spans="1:7" ht="13.5">
      <c r="A87" s="13" t="s">
        <v>90</v>
      </c>
      <c r="B87" s="14">
        <v>33903922</v>
      </c>
      <c r="C87" s="5">
        <f t="shared" si="2"/>
        <v>3168774.17</v>
      </c>
      <c r="D87" s="10">
        <f>tesouro!D87</f>
        <v>13396.5</v>
      </c>
      <c r="E87" s="10">
        <f>proprio!D87</f>
        <v>3155377.67</v>
      </c>
      <c r="F87" s="15">
        <f>federal!D87</f>
        <v>0</v>
      </c>
      <c r="G87" s="15">
        <f>outros!D87</f>
        <v>0</v>
      </c>
    </row>
    <row r="88" spans="1:7" ht="13.5">
      <c r="A88" s="13" t="s">
        <v>91</v>
      </c>
      <c r="B88" s="14">
        <v>33903923</v>
      </c>
      <c r="C88" s="5">
        <f t="shared" si="2"/>
        <v>255807.87</v>
      </c>
      <c r="D88" s="10">
        <f>tesouro!D88</f>
        <v>11830.08</v>
      </c>
      <c r="E88" s="10">
        <f>proprio!D88</f>
        <v>238577.79</v>
      </c>
      <c r="F88" s="15">
        <f>federal!D88</f>
        <v>0</v>
      </c>
      <c r="G88" s="15">
        <f>outros!D88</f>
        <v>5400</v>
      </c>
    </row>
    <row r="89" spans="1:7" ht="13.5">
      <c r="A89" s="13" t="s">
        <v>92</v>
      </c>
      <c r="B89" s="14">
        <v>33903924</v>
      </c>
      <c r="C89" s="5">
        <f t="shared" si="2"/>
        <v>115754.75</v>
      </c>
      <c r="D89" s="10">
        <f>tesouro!D89</f>
        <v>10644.95</v>
      </c>
      <c r="E89" s="10">
        <f>proprio!D89</f>
        <v>41308.77</v>
      </c>
      <c r="F89" s="15">
        <f>federal!D89</f>
        <v>1291.97</v>
      </c>
      <c r="G89" s="15">
        <f>outros!D89</f>
        <v>62509.06</v>
      </c>
    </row>
    <row r="90" spans="1:7" ht="13.5">
      <c r="A90" s="13" t="s">
        <v>93</v>
      </c>
      <c r="B90" s="14">
        <v>33903925</v>
      </c>
      <c r="C90" s="5">
        <f t="shared" si="2"/>
        <v>129583.31</v>
      </c>
      <c r="D90" s="10">
        <f>tesouro!D90</f>
        <v>0</v>
      </c>
      <c r="E90" s="10">
        <f>proprio!D90</f>
        <v>8241</v>
      </c>
      <c r="F90" s="15">
        <f>federal!D90</f>
        <v>97141.81</v>
      </c>
      <c r="G90" s="15">
        <f>outros!D90</f>
        <v>24200.5</v>
      </c>
    </row>
    <row r="91" spans="1:7" ht="13.5">
      <c r="A91" s="13" t="s">
        <v>94</v>
      </c>
      <c r="B91" s="14">
        <v>33903926</v>
      </c>
      <c r="C91" s="5">
        <f t="shared" si="2"/>
        <v>6335.87</v>
      </c>
      <c r="D91" s="10">
        <f>tesouro!D91</f>
        <v>0</v>
      </c>
      <c r="E91" s="10">
        <f>proprio!D91</f>
        <v>6335.87</v>
      </c>
      <c r="F91" s="15">
        <f>federal!D91</f>
        <v>0</v>
      </c>
      <c r="G91" s="15">
        <f>outros!D91</f>
        <v>0</v>
      </c>
    </row>
    <row r="92" spans="1:7" ht="13.5">
      <c r="A92" s="13" t="s">
        <v>95</v>
      </c>
      <c r="B92" s="14">
        <v>33903927</v>
      </c>
      <c r="C92" s="5">
        <f t="shared" si="2"/>
        <v>64133.979999999996</v>
      </c>
      <c r="D92" s="10">
        <f>tesouro!D92</f>
        <v>30845.45</v>
      </c>
      <c r="E92" s="10">
        <f>proprio!D92</f>
        <v>33288.53</v>
      </c>
      <c r="F92" s="15">
        <f>federal!D92</f>
        <v>0</v>
      </c>
      <c r="G92" s="15">
        <f>outros!D92</f>
        <v>0</v>
      </c>
    </row>
    <row r="93" spans="1:7" ht="13.5">
      <c r="A93" s="13" t="s">
        <v>96</v>
      </c>
      <c r="B93" s="14">
        <v>33903928</v>
      </c>
      <c r="C93" s="5">
        <f t="shared" si="2"/>
        <v>2572.06</v>
      </c>
      <c r="D93" s="10">
        <f>tesouro!D93</f>
        <v>986.14</v>
      </c>
      <c r="E93" s="10">
        <f>proprio!D93</f>
        <v>1441.8</v>
      </c>
      <c r="F93" s="15">
        <f>federal!D93</f>
        <v>0</v>
      </c>
      <c r="G93" s="15">
        <f>outros!D93</f>
        <v>144.12</v>
      </c>
    </row>
    <row r="94" spans="1:7" ht="13.5">
      <c r="A94" s="13" t="s">
        <v>97</v>
      </c>
      <c r="B94" s="14">
        <v>33903929</v>
      </c>
      <c r="C94" s="5">
        <f t="shared" si="2"/>
        <v>7053.79</v>
      </c>
      <c r="D94" s="10">
        <f>tesouro!D94</f>
        <v>3140.5</v>
      </c>
      <c r="E94" s="10">
        <f>proprio!D94</f>
        <v>3913.29</v>
      </c>
      <c r="F94" s="15">
        <f>federal!D94</f>
        <v>0</v>
      </c>
      <c r="G94" s="15">
        <f>outros!D94</f>
        <v>0</v>
      </c>
    </row>
    <row r="95" spans="1:7" ht="13.5">
      <c r="A95" s="13" t="s">
        <v>98</v>
      </c>
      <c r="B95" s="14">
        <v>33903930</v>
      </c>
      <c r="C95" s="5">
        <f t="shared" si="2"/>
        <v>71782.93000000001</v>
      </c>
      <c r="D95" s="10">
        <f>tesouro!D95</f>
        <v>61002.08</v>
      </c>
      <c r="E95" s="10">
        <f>proprio!D95</f>
        <v>10780.85</v>
      </c>
      <c r="F95" s="15">
        <f>federal!D95</f>
        <v>0</v>
      </c>
      <c r="G95" s="15">
        <f>outros!D95</f>
        <v>0</v>
      </c>
    </row>
    <row r="96" spans="1:7" ht="13.5">
      <c r="A96" s="13" t="s">
        <v>99</v>
      </c>
      <c r="B96" s="14">
        <v>33903931</v>
      </c>
      <c r="C96" s="5">
        <f t="shared" si="2"/>
        <v>38767.05</v>
      </c>
      <c r="D96" s="10">
        <f>tesouro!D96</f>
        <v>10986.52</v>
      </c>
      <c r="E96" s="10">
        <f>proprio!D96</f>
        <v>14235.5</v>
      </c>
      <c r="F96" s="15">
        <f>federal!D96</f>
        <v>4216.72</v>
      </c>
      <c r="G96" s="15">
        <f>outros!D96</f>
        <v>9328.31</v>
      </c>
    </row>
    <row r="97" spans="1:7" ht="13.5">
      <c r="A97" s="13" t="s">
        <v>100</v>
      </c>
      <c r="B97" s="14">
        <v>33903932</v>
      </c>
      <c r="C97" s="5">
        <f t="shared" si="2"/>
        <v>2512.3</v>
      </c>
      <c r="D97" s="10">
        <f>tesouro!D97</f>
        <v>377.1</v>
      </c>
      <c r="E97" s="10">
        <f>proprio!D97</f>
        <v>1715.18</v>
      </c>
      <c r="F97" s="15">
        <f>federal!D97</f>
        <v>420.02</v>
      </c>
      <c r="G97" s="15">
        <f>outros!D97</f>
        <v>0</v>
      </c>
    </row>
    <row r="98" spans="1:7" ht="13.5">
      <c r="A98" s="13" t="s">
        <v>101</v>
      </c>
      <c r="B98" s="14">
        <v>33903933</v>
      </c>
      <c r="C98" s="5">
        <f t="shared" si="2"/>
        <v>182464.09999999998</v>
      </c>
      <c r="D98" s="10">
        <f>tesouro!D98</f>
        <v>106299.26</v>
      </c>
      <c r="E98" s="10">
        <f>proprio!D98</f>
        <v>76164.84</v>
      </c>
      <c r="F98" s="15">
        <f>federal!D98</f>
        <v>0</v>
      </c>
      <c r="G98" s="15">
        <f>outros!D98</f>
        <v>0</v>
      </c>
    </row>
    <row r="99" spans="1:7" ht="13.5">
      <c r="A99" s="13" t="s">
        <v>102</v>
      </c>
      <c r="B99" s="14">
        <v>33903934</v>
      </c>
      <c r="C99" s="5">
        <f t="shared" si="2"/>
        <v>195</v>
      </c>
      <c r="D99" s="10">
        <f>tesouro!D99</f>
        <v>0</v>
      </c>
      <c r="E99" s="10">
        <f>proprio!D99</f>
        <v>0</v>
      </c>
      <c r="F99" s="15">
        <f>federal!D99</f>
        <v>0</v>
      </c>
      <c r="G99" s="15">
        <f>outros!D99</f>
        <v>195</v>
      </c>
    </row>
    <row r="100" spans="1:7" ht="13.5">
      <c r="A100" s="13" t="s">
        <v>103</v>
      </c>
      <c r="B100" s="14">
        <v>33903935</v>
      </c>
      <c r="C100" s="5">
        <f t="shared" si="2"/>
        <v>40697.73</v>
      </c>
      <c r="D100" s="10">
        <f>tesouro!D100</f>
        <v>0</v>
      </c>
      <c r="E100" s="10">
        <f>proprio!D100</f>
        <v>40697.73</v>
      </c>
      <c r="F100" s="15">
        <f>federal!D100</f>
        <v>0</v>
      </c>
      <c r="G100" s="15">
        <f>outros!D100</f>
        <v>0</v>
      </c>
    </row>
    <row r="101" spans="1:7" ht="13.5">
      <c r="A101" s="13" t="s">
        <v>104</v>
      </c>
      <c r="B101" s="14">
        <v>33903936</v>
      </c>
      <c r="C101" s="5">
        <f aca="true" t="shared" si="3" ref="C101:C132">D101+E101+F101+G101</f>
        <v>998952.43</v>
      </c>
      <c r="D101" s="10">
        <f>tesouro!D101</f>
        <v>577627.28</v>
      </c>
      <c r="E101" s="10">
        <f>proprio!D101</f>
        <v>421325.15</v>
      </c>
      <c r="F101" s="15">
        <f>federal!D101</f>
        <v>0</v>
      </c>
      <c r="G101" s="15">
        <f>outros!D101</f>
        <v>0</v>
      </c>
    </row>
    <row r="102" spans="1:7" ht="13.5">
      <c r="A102" s="13" t="s">
        <v>105</v>
      </c>
      <c r="B102" s="14">
        <v>33903937</v>
      </c>
      <c r="C102" s="5">
        <f t="shared" si="3"/>
        <v>0</v>
      </c>
      <c r="D102" s="10">
        <f>tesouro!D102</f>
        <v>0</v>
      </c>
      <c r="E102" s="10">
        <f>proprio!D102</f>
        <v>0</v>
      </c>
      <c r="F102" s="15">
        <f>federal!D102</f>
        <v>0</v>
      </c>
      <c r="G102" s="15">
        <f>outros!D102</f>
        <v>0</v>
      </c>
    </row>
    <row r="103" spans="1:7" ht="13.5">
      <c r="A103" s="13" t="s">
        <v>106</v>
      </c>
      <c r="B103" s="14">
        <v>33903938</v>
      </c>
      <c r="C103" s="5">
        <f t="shared" si="3"/>
        <v>0</v>
      </c>
      <c r="D103" s="10">
        <f>tesouro!D103</f>
        <v>0</v>
      </c>
      <c r="E103" s="10">
        <f>proprio!D103</f>
        <v>0</v>
      </c>
      <c r="F103" s="15">
        <f>federal!D103</f>
        <v>0</v>
      </c>
      <c r="G103" s="15">
        <f>outros!D103</f>
        <v>0</v>
      </c>
    </row>
    <row r="104" spans="1:7" ht="13.5">
      <c r="A104" s="13" t="s">
        <v>107</v>
      </c>
      <c r="B104" s="14">
        <v>33903939</v>
      </c>
      <c r="C104" s="5">
        <f t="shared" si="3"/>
        <v>170461.99</v>
      </c>
      <c r="D104" s="10">
        <f>tesouro!D104</f>
        <v>70445.59</v>
      </c>
      <c r="E104" s="10">
        <f>proprio!D104</f>
        <v>99888.4</v>
      </c>
      <c r="F104" s="15">
        <f>federal!D104</f>
        <v>0</v>
      </c>
      <c r="G104" s="15">
        <f>outros!D104</f>
        <v>128</v>
      </c>
    </row>
    <row r="105" spans="1:7" ht="13.5">
      <c r="A105" s="13" t="s">
        <v>108</v>
      </c>
      <c r="B105" s="14">
        <v>33903941</v>
      </c>
      <c r="C105" s="5">
        <f t="shared" si="3"/>
        <v>69556.58</v>
      </c>
      <c r="D105" s="10">
        <f>tesouro!D105</f>
        <v>19815.73</v>
      </c>
      <c r="E105" s="10">
        <f>proprio!D105</f>
        <v>41022.85</v>
      </c>
      <c r="F105" s="15">
        <f>federal!D105</f>
        <v>6553</v>
      </c>
      <c r="G105" s="15">
        <f>outros!D105</f>
        <v>2165</v>
      </c>
    </row>
    <row r="106" spans="1:7" ht="13.5">
      <c r="A106" s="13" t="s">
        <v>109</v>
      </c>
      <c r="B106" s="14">
        <v>33903942</v>
      </c>
      <c r="C106" s="5">
        <f t="shared" si="3"/>
        <v>0</v>
      </c>
      <c r="D106" s="10">
        <f>tesouro!D106</f>
        <v>0</v>
      </c>
      <c r="E106" s="10">
        <f>proprio!D106</f>
        <v>0</v>
      </c>
      <c r="F106" s="15">
        <f>federal!D106</f>
        <v>0</v>
      </c>
      <c r="G106" s="15">
        <f>outros!D106</f>
        <v>0</v>
      </c>
    </row>
    <row r="107" spans="1:7" ht="13.5">
      <c r="A107" s="13" t="s">
        <v>110</v>
      </c>
      <c r="B107" s="14">
        <v>33903945</v>
      </c>
      <c r="C107" s="5">
        <f t="shared" si="3"/>
        <v>378226.94</v>
      </c>
      <c r="D107" s="10">
        <f>tesouro!D107</f>
        <v>224534.2</v>
      </c>
      <c r="E107" s="10">
        <f>proprio!D107</f>
        <v>153692.74</v>
      </c>
      <c r="F107" s="15">
        <f>federal!D107</f>
        <v>0</v>
      </c>
      <c r="G107" s="15">
        <f>outros!D107</f>
        <v>0</v>
      </c>
    </row>
    <row r="108" spans="1:7" ht="13.5">
      <c r="A108" s="13" t="s">
        <v>111</v>
      </c>
      <c r="B108" s="14">
        <v>33903946</v>
      </c>
      <c r="C108" s="5">
        <f t="shared" si="3"/>
        <v>2825</v>
      </c>
      <c r="D108" s="10">
        <f>tesouro!D108</f>
        <v>0</v>
      </c>
      <c r="E108" s="10">
        <f>proprio!D108</f>
        <v>1200</v>
      </c>
      <c r="F108" s="15">
        <f>federal!D108</f>
        <v>0</v>
      </c>
      <c r="G108" s="15">
        <f>outros!D108</f>
        <v>1625</v>
      </c>
    </row>
    <row r="109" spans="1:7" ht="13.5">
      <c r="A109" s="13" t="s">
        <v>112</v>
      </c>
      <c r="B109" s="14">
        <v>33903947</v>
      </c>
      <c r="C109" s="5">
        <f t="shared" si="3"/>
        <v>1200</v>
      </c>
      <c r="D109" s="10">
        <f>tesouro!D109</f>
        <v>800</v>
      </c>
      <c r="E109" s="10">
        <f>proprio!D109</f>
        <v>0</v>
      </c>
      <c r="F109" s="15">
        <f>federal!D109</f>
        <v>0</v>
      </c>
      <c r="G109" s="15">
        <f>outros!D109</f>
        <v>400</v>
      </c>
    </row>
    <row r="110" spans="1:7" ht="13.5">
      <c r="A110" s="13" t="s">
        <v>113</v>
      </c>
      <c r="B110" s="14">
        <v>33903948</v>
      </c>
      <c r="C110" s="5">
        <f t="shared" si="3"/>
        <v>22216.71</v>
      </c>
      <c r="D110" s="10">
        <f>tesouro!D110</f>
        <v>8743.76</v>
      </c>
      <c r="E110" s="10">
        <f>proprio!D110</f>
        <v>6022.7</v>
      </c>
      <c r="F110" s="15">
        <f>federal!D110</f>
        <v>5510</v>
      </c>
      <c r="G110" s="15">
        <f>outros!D110</f>
        <v>1940.25</v>
      </c>
    </row>
    <row r="111" spans="1:7" ht="13.5">
      <c r="A111" s="13" t="s">
        <v>114</v>
      </c>
      <c r="B111" s="14">
        <v>33903949</v>
      </c>
      <c r="C111" s="5">
        <f t="shared" si="3"/>
        <v>42704.42</v>
      </c>
      <c r="D111" s="10">
        <f>tesouro!D111</f>
        <v>7897</v>
      </c>
      <c r="E111" s="10">
        <f>proprio!D111</f>
        <v>29838.42</v>
      </c>
      <c r="F111" s="15">
        <f>federal!D111</f>
        <v>0</v>
      </c>
      <c r="G111" s="15">
        <f>outros!D111</f>
        <v>4969</v>
      </c>
    </row>
    <row r="112" spans="1:7" ht="13.5">
      <c r="A112" s="13" t="s">
        <v>115</v>
      </c>
      <c r="B112" s="14">
        <v>33903950</v>
      </c>
      <c r="C112" s="5">
        <f t="shared" si="3"/>
        <v>5056.63</v>
      </c>
      <c r="D112" s="10">
        <f>tesouro!D112</f>
        <v>1617.98</v>
      </c>
      <c r="E112" s="10">
        <f>proprio!D112</f>
        <v>3330.15</v>
      </c>
      <c r="F112" s="15">
        <f>federal!D112</f>
        <v>0</v>
      </c>
      <c r="G112" s="15">
        <f>outros!D112</f>
        <v>108.5</v>
      </c>
    </row>
    <row r="113" spans="1:7" ht="13.5">
      <c r="A113" s="13" t="s">
        <v>116</v>
      </c>
      <c r="B113" s="14">
        <v>33903951</v>
      </c>
      <c r="C113" s="5">
        <f t="shared" si="3"/>
        <v>21116.81</v>
      </c>
      <c r="D113" s="10">
        <f>tesouro!D113</f>
        <v>13763.5</v>
      </c>
      <c r="E113" s="10">
        <f>proprio!D113</f>
        <v>7353.31</v>
      </c>
      <c r="F113" s="15">
        <f>federal!D113</f>
        <v>0</v>
      </c>
      <c r="G113" s="15">
        <f>outros!D113</f>
        <v>0</v>
      </c>
    </row>
    <row r="114" spans="1:7" ht="13.5">
      <c r="A114" s="13" t="s">
        <v>117</v>
      </c>
      <c r="B114" s="14">
        <v>33903952</v>
      </c>
      <c r="C114" s="5">
        <f t="shared" si="3"/>
        <v>4817</v>
      </c>
      <c r="D114" s="10">
        <f>tesouro!D114</f>
        <v>440</v>
      </c>
      <c r="E114" s="10">
        <f>proprio!D114</f>
        <v>415</v>
      </c>
      <c r="F114" s="15">
        <f>federal!D114</f>
        <v>0</v>
      </c>
      <c r="G114" s="15">
        <f>outros!D114</f>
        <v>3962</v>
      </c>
    </row>
    <row r="115" spans="1:7" ht="13.5">
      <c r="A115" s="13" t="s">
        <v>64</v>
      </c>
      <c r="B115" s="14">
        <v>33903954</v>
      </c>
      <c r="C115" s="5">
        <f t="shared" si="3"/>
        <v>10940.6</v>
      </c>
      <c r="D115" s="10">
        <f>tesouro!D115</f>
        <v>765</v>
      </c>
      <c r="E115" s="10">
        <f>proprio!D115</f>
        <v>10175.6</v>
      </c>
      <c r="F115" s="15">
        <f>federal!D115</f>
        <v>0</v>
      </c>
      <c r="G115" s="15">
        <f>outros!D115</f>
        <v>0</v>
      </c>
    </row>
    <row r="116" spans="1:7" ht="13.5">
      <c r="A116" s="13" t="s">
        <v>118</v>
      </c>
      <c r="B116" s="14">
        <v>33903957</v>
      </c>
      <c r="C116" s="5">
        <f t="shared" si="3"/>
        <v>5068.9</v>
      </c>
      <c r="D116" s="10">
        <f>tesouro!D116</f>
        <v>4413.9</v>
      </c>
      <c r="E116" s="10">
        <f>proprio!D116</f>
        <v>655</v>
      </c>
      <c r="F116" s="15">
        <f>federal!D116</f>
        <v>0</v>
      </c>
      <c r="G116" s="15">
        <f>outros!D116</f>
        <v>0</v>
      </c>
    </row>
    <row r="117" spans="1:7" ht="13.5">
      <c r="A117" s="13" t="s">
        <v>119</v>
      </c>
      <c r="B117" s="14">
        <v>33903958</v>
      </c>
      <c r="C117" s="5">
        <f t="shared" si="3"/>
        <v>1114</v>
      </c>
      <c r="D117" s="10">
        <f>tesouro!D117</f>
        <v>866</v>
      </c>
      <c r="E117" s="10">
        <f>proprio!D117</f>
        <v>248</v>
      </c>
      <c r="F117" s="15">
        <f>federal!D117</f>
        <v>0</v>
      </c>
      <c r="G117" s="15">
        <f>outros!D117</f>
        <v>0</v>
      </c>
    </row>
    <row r="118" spans="1:7" ht="13.5">
      <c r="A118" s="13" t="s">
        <v>120</v>
      </c>
      <c r="B118" s="14">
        <v>33903960</v>
      </c>
      <c r="C118" s="5">
        <f t="shared" si="3"/>
        <v>7751.19</v>
      </c>
      <c r="D118" s="10">
        <f>tesouro!D118</f>
        <v>4800.32</v>
      </c>
      <c r="E118" s="10">
        <f>proprio!D118</f>
        <v>1550.87</v>
      </c>
      <c r="F118" s="15">
        <f>federal!D118</f>
        <v>1400</v>
      </c>
      <c r="G118" s="15">
        <f>outros!D118</f>
        <v>0</v>
      </c>
    </row>
    <row r="119" spans="1:7" ht="13.5">
      <c r="A119" s="13" t="s">
        <v>65</v>
      </c>
      <c r="B119" s="14">
        <v>33903961</v>
      </c>
      <c r="C119" s="5"/>
      <c r="D119" s="10"/>
      <c r="E119" s="10"/>
      <c r="F119" s="15"/>
      <c r="G119" s="15"/>
    </row>
    <row r="120" spans="1:7" ht="13.5">
      <c r="A120" s="13" t="s">
        <v>121</v>
      </c>
      <c r="B120" s="14">
        <v>33903997</v>
      </c>
      <c r="C120" s="5">
        <f aca="true" t="shared" si="4" ref="C120:C135">D120+E120+F120+G120</f>
        <v>40195.8</v>
      </c>
      <c r="D120" s="10">
        <f>tesouro!D120</f>
        <v>26359.57</v>
      </c>
      <c r="E120" s="10">
        <f>proprio!D120</f>
        <v>13836.23</v>
      </c>
      <c r="F120" s="15">
        <f>federal!D120</f>
        <v>0</v>
      </c>
      <c r="G120" s="15">
        <f>outros!D120</f>
        <v>0</v>
      </c>
    </row>
    <row r="121" spans="1:7" ht="13.5">
      <c r="A121" s="13" t="s">
        <v>122</v>
      </c>
      <c r="B121" s="14">
        <v>33904701</v>
      </c>
      <c r="C121" s="5">
        <f t="shared" si="4"/>
        <v>712070.45</v>
      </c>
      <c r="D121" s="10">
        <f>tesouro!D121</f>
        <v>712070.45</v>
      </c>
      <c r="E121" s="10">
        <f>proprio!D121</f>
        <v>0</v>
      </c>
      <c r="F121" s="15">
        <f>federal!D121</f>
        <v>0</v>
      </c>
      <c r="G121" s="15">
        <f>outros!D121</f>
        <v>0</v>
      </c>
    </row>
    <row r="122" spans="1:7" ht="13.5">
      <c r="A122" s="13" t="s">
        <v>123</v>
      </c>
      <c r="B122" s="14">
        <v>33904708</v>
      </c>
      <c r="C122" s="5">
        <f t="shared" si="4"/>
        <v>20737.33</v>
      </c>
      <c r="D122" s="10">
        <f>tesouro!D122</f>
        <v>20737.33</v>
      </c>
      <c r="E122" s="10">
        <f>proprio!D122</f>
        <v>0</v>
      </c>
      <c r="F122" s="15">
        <f>federal!D122</f>
        <v>0</v>
      </c>
      <c r="G122" s="15">
        <f>outros!D122</f>
        <v>0</v>
      </c>
    </row>
    <row r="123" spans="1:7" ht="13.5">
      <c r="A123" s="13" t="s">
        <v>124</v>
      </c>
      <c r="B123" s="14">
        <v>33904801</v>
      </c>
      <c r="C123" s="5">
        <f t="shared" si="4"/>
        <v>14400</v>
      </c>
      <c r="D123" s="10">
        <f>tesouro!D123</f>
        <v>14400</v>
      </c>
      <c r="E123" s="10">
        <f>proprio!D123</f>
        <v>0</v>
      </c>
      <c r="F123" s="15">
        <f>federal!D123</f>
        <v>0</v>
      </c>
      <c r="G123" s="15">
        <f>outros!D123</f>
        <v>0</v>
      </c>
    </row>
    <row r="124" spans="1:7" ht="13.5">
      <c r="A124" s="17" t="s">
        <v>125</v>
      </c>
      <c r="B124" s="16">
        <v>33909201</v>
      </c>
      <c r="C124" s="5">
        <f t="shared" si="4"/>
        <v>0</v>
      </c>
      <c r="D124" s="10">
        <f>tesouro!D124</f>
        <v>0</v>
      </c>
      <c r="E124" s="10">
        <f>proprio!D124</f>
        <v>0</v>
      </c>
      <c r="F124" s="15">
        <f>federal!D124</f>
        <v>0</v>
      </c>
      <c r="G124" s="15">
        <f>outros!D124</f>
        <v>0</v>
      </c>
    </row>
    <row r="125" spans="1:7" ht="13.5">
      <c r="A125" s="17" t="s">
        <v>126</v>
      </c>
      <c r="B125" s="16">
        <v>33909202</v>
      </c>
      <c r="C125" s="5">
        <f t="shared" si="4"/>
        <v>1228.37</v>
      </c>
      <c r="D125" s="10">
        <f>tesouro!D125</f>
        <v>1228.37</v>
      </c>
      <c r="E125" s="10">
        <f>proprio!D125</f>
        <v>0</v>
      </c>
      <c r="F125" s="15">
        <f>federal!D125</f>
        <v>0</v>
      </c>
      <c r="G125" s="15">
        <f>outros!D125</f>
        <v>0</v>
      </c>
    </row>
    <row r="126" spans="1:7" ht="13.5">
      <c r="A126" s="17" t="s">
        <v>127</v>
      </c>
      <c r="B126" s="16">
        <v>33909203</v>
      </c>
      <c r="C126" s="5">
        <f t="shared" si="4"/>
        <v>0</v>
      </c>
      <c r="D126" s="10">
        <f>tesouro!D126</f>
        <v>0</v>
      </c>
      <c r="E126" s="10">
        <f>proprio!D126</f>
        <v>0</v>
      </c>
      <c r="F126" s="15">
        <f>federal!D126</f>
        <v>0</v>
      </c>
      <c r="G126" s="15">
        <f>outros!D126</f>
        <v>0</v>
      </c>
    </row>
    <row r="127" spans="1:7" ht="13.5">
      <c r="A127" s="17" t="s">
        <v>128</v>
      </c>
      <c r="B127" s="16">
        <v>33909204</v>
      </c>
      <c r="C127" s="5">
        <f t="shared" si="4"/>
        <v>14.4</v>
      </c>
      <c r="D127" s="10">
        <f>tesouro!D127</f>
        <v>0</v>
      </c>
      <c r="E127" s="10">
        <f>proprio!D127</f>
        <v>14.4</v>
      </c>
      <c r="F127" s="15">
        <f>federal!D127</f>
        <v>0</v>
      </c>
      <c r="G127" s="15">
        <f>outros!D127</f>
        <v>0</v>
      </c>
    </row>
    <row r="128" spans="1:7" ht="13.5">
      <c r="A128" s="17" t="s">
        <v>129</v>
      </c>
      <c r="B128" s="16">
        <v>33909206</v>
      </c>
      <c r="C128" s="5">
        <f t="shared" si="4"/>
        <v>387794.86</v>
      </c>
      <c r="D128" s="10">
        <f>tesouro!D128</f>
        <v>387755.16</v>
      </c>
      <c r="E128" s="10">
        <f>proprio!D128</f>
        <v>39.7</v>
      </c>
      <c r="F128" s="15">
        <f>federal!D128</f>
        <v>0</v>
      </c>
      <c r="G128" s="15">
        <f>outros!D128</f>
        <v>0</v>
      </c>
    </row>
    <row r="129" spans="1:7" ht="13.5">
      <c r="A129" s="17" t="s">
        <v>130</v>
      </c>
      <c r="B129" s="16">
        <v>33909208</v>
      </c>
      <c r="C129" s="5">
        <f t="shared" si="4"/>
        <v>8</v>
      </c>
      <c r="D129" s="10">
        <f>tesouro!D129</f>
        <v>0</v>
      </c>
      <c r="E129" s="10">
        <f>proprio!D129</f>
        <v>8</v>
      </c>
      <c r="F129" s="15">
        <f>federal!D129</f>
        <v>0</v>
      </c>
      <c r="G129" s="15">
        <f>outros!D129</f>
        <v>0</v>
      </c>
    </row>
    <row r="130" spans="1:7" ht="13.5">
      <c r="A130" s="17" t="s">
        <v>131</v>
      </c>
      <c r="B130" s="16">
        <v>33909212</v>
      </c>
      <c r="C130" s="5">
        <f t="shared" si="4"/>
        <v>275.8</v>
      </c>
      <c r="D130" s="10">
        <f>tesouro!D130</f>
        <v>0</v>
      </c>
      <c r="E130" s="10">
        <f>proprio!D130</f>
        <v>275.8</v>
      </c>
      <c r="F130" s="15">
        <f>federal!D130</f>
        <v>0</v>
      </c>
      <c r="G130" s="15">
        <f>outros!D130</f>
        <v>0</v>
      </c>
    </row>
    <row r="131" spans="1:7" ht="13.5">
      <c r="A131" s="13" t="s">
        <v>132</v>
      </c>
      <c r="B131" s="14">
        <v>33909213</v>
      </c>
      <c r="C131" s="5">
        <f t="shared" si="4"/>
        <v>0</v>
      </c>
      <c r="D131" s="10">
        <f>tesouro!D131</f>
        <v>0</v>
      </c>
      <c r="E131" s="10">
        <f>proprio!D131</f>
        <v>0</v>
      </c>
      <c r="F131" s="15">
        <f>federal!D131</f>
        <v>0</v>
      </c>
      <c r="G131" s="15">
        <f>outros!D131</f>
        <v>0</v>
      </c>
    </row>
    <row r="132" spans="1:7" ht="13.5">
      <c r="A132" s="13" t="s">
        <v>133</v>
      </c>
      <c r="B132" s="14">
        <v>33909216</v>
      </c>
      <c r="C132" s="5">
        <f t="shared" si="4"/>
        <v>146</v>
      </c>
      <c r="D132" s="10">
        <f>tesouro!D132</f>
        <v>0</v>
      </c>
      <c r="E132" s="10">
        <f>proprio!D132</f>
        <v>146</v>
      </c>
      <c r="F132" s="15">
        <f>federal!D132</f>
        <v>0</v>
      </c>
      <c r="G132" s="15">
        <f>outros!D132</f>
        <v>0</v>
      </c>
    </row>
    <row r="133" spans="1:7" ht="13.5">
      <c r="A133" s="13" t="s">
        <v>134</v>
      </c>
      <c r="B133" s="14">
        <v>33909225</v>
      </c>
      <c r="C133" s="5">
        <f t="shared" si="4"/>
        <v>0</v>
      </c>
      <c r="D133" s="10">
        <f>tesouro!D133</f>
        <v>0</v>
      </c>
      <c r="E133" s="10">
        <f>proprio!D133</f>
        <v>0</v>
      </c>
      <c r="F133" s="15">
        <f>federal!D133</f>
        <v>0</v>
      </c>
      <c r="G133" s="15">
        <f>outros!D133</f>
        <v>0</v>
      </c>
    </row>
    <row r="134" spans="1:7" ht="13.5">
      <c r="A134" s="13" t="s">
        <v>135</v>
      </c>
      <c r="B134" s="18">
        <v>44905100</v>
      </c>
      <c r="C134" s="5">
        <f t="shared" si="4"/>
        <v>30752.04</v>
      </c>
      <c r="D134" s="10">
        <f>tesouro!D134</f>
        <v>0</v>
      </c>
      <c r="E134" s="10">
        <f>proprio!D134</f>
        <v>30752.04</v>
      </c>
      <c r="F134" s="15">
        <f>federal!D134</f>
        <v>0</v>
      </c>
      <c r="G134" s="15">
        <f>outros!D134</f>
        <v>0</v>
      </c>
    </row>
    <row r="135" spans="1:7" ht="13.5">
      <c r="A135" s="13" t="s">
        <v>136</v>
      </c>
      <c r="B135" s="14">
        <v>44905200</v>
      </c>
      <c r="C135" s="5">
        <f t="shared" si="4"/>
        <v>667751.4</v>
      </c>
      <c r="D135" s="10">
        <f>tesouro!D135</f>
        <v>0</v>
      </c>
      <c r="E135" s="10">
        <f>proprio!D135</f>
        <v>452592.85</v>
      </c>
      <c r="F135" s="15">
        <f>federal!D135</f>
        <v>91434.91</v>
      </c>
      <c r="G135" s="15">
        <f>outros!D135</f>
        <v>123723.64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16">
      <selection activeCell="A119" sqref="A119"/>
    </sheetView>
  </sheetViews>
  <sheetFormatPr defaultColWidth="9.140625" defaultRowHeight="12.75"/>
  <cols>
    <col min="1" max="1" width="52.140625" style="19" customWidth="1"/>
    <col min="2" max="2" width="7.28125" style="19" customWidth="1"/>
    <col min="3" max="3" width="13.28125" style="20" customWidth="1"/>
    <col min="4" max="4" width="15.421875" style="20" customWidth="1"/>
    <col min="5" max="242" width="11.421875" style="19" customWidth="1"/>
    <col min="243" max="16384" width="11.421875" style="21" customWidth="1"/>
  </cols>
  <sheetData>
    <row r="1" spans="1:4" ht="9">
      <c r="A1" s="61" t="s">
        <v>0</v>
      </c>
      <c r="B1" s="61"/>
      <c r="C1" s="61"/>
      <c r="D1" s="23"/>
    </row>
    <row r="2" spans="1:4" ht="9">
      <c r="A2" s="61" t="s">
        <v>137</v>
      </c>
      <c r="B2" s="61"/>
      <c r="C2" s="61"/>
      <c r="D2" s="23"/>
    </row>
    <row r="3" spans="1:4" ht="9">
      <c r="A3" s="62" t="s">
        <v>2</v>
      </c>
      <c r="B3" s="62"/>
      <c r="C3" s="62"/>
      <c r="D3" s="23"/>
    </row>
    <row r="4" spans="1:4" ht="9">
      <c r="A4" s="24"/>
      <c r="B4" s="25"/>
      <c r="C4" s="22" t="s">
        <v>138</v>
      </c>
      <c r="D4" s="23" t="s">
        <v>139</v>
      </c>
    </row>
    <row r="5" spans="1:4" ht="9">
      <c r="A5" s="26" t="s">
        <v>8</v>
      </c>
      <c r="B5" s="27"/>
      <c r="C5" s="28">
        <v>21890772.42</v>
      </c>
      <c r="D5" s="29">
        <v>63208593.34</v>
      </c>
    </row>
    <row r="6" spans="1:4" ht="9">
      <c r="A6" s="30" t="s">
        <v>9</v>
      </c>
      <c r="B6" s="31"/>
      <c r="C6" s="32">
        <v>16241061.47</v>
      </c>
      <c r="D6" s="32">
        <v>42756768.37</v>
      </c>
    </row>
    <row r="7" spans="1:4" ht="9">
      <c r="A7" s="30" t="s">
        <v>10</v>
      </c>
      <c r="B7" s="31"/>
      <c r="C7" s="32">
        <v>4115534.3</v>
      </c>
      <c r="D7" s="32">
        <v>11721409.65</v>
      </c>
    </row>
    <row r="8" spans="1:4" ht="9">
      <c r="A8" s="30" t="s">
        <v>11</v>
      </c>
      <c r="B8" s="31"/>
      <c r="C8" s="32">
        <f>SUM(C10:C135)</f>
        <v>2088180.6500000001</v>
      </c>
      <c r="D8" s="32">
        <f>SUM(D10:D135)</f>
        <v>5794465.910000002</v>
      </c>
    </row>
    <row r="9" spans="1:4" ht="9">
      <c r="A9" s="30" t="s">
        <v>12</v>
      </c>
      <c r="B9" s="31"/>
      <c r="C9" s="32">
        <f>SUM(C6:C8)</f>
        <v>22444776.419999998</v>
      </c>
      <c r="D9" s="32">
        <f>SUM(D6:D8)</f>
        <v>60272643.93</v>
      </c>
    </row>
    <row r="10" spans="1:4" ht="9">
      <c r="A10" s="33" t="s">
        <v>13</v>
      </c>
      <c r="B10" s="34">
        <v>33901401</v>
      </c>
      <c r="C10" s="35">
        <v>84247.75</v>
      </c>
      <c r="D10" s="35">
        <v>160666.75</v>
      </c>
    </row>
    <row r="11" spans="1:4" ht="9">
      <c r="A11" s="33" t="s">
        <v>14</v>
      </c>
      <c r="B11" s="34">
        <v>33901402</v>
      </c>
      <c r="C11" s="35">
        <v>11899.18</v>
      </c>
      <c r="D11" s="35">
        <v>38365.42</v>
      </c>
    </row>
    <row r="12" spans="1:4" ht="9">
      <c r="A12" s="33" t="s">
        <v>15</v>
      </c>
      <c r="B12" s="36">
        <v>33901403</v>
      </c>
      <c r="C12" s="35">
        <v>0</v>
      </c>
      <c r="D12" s="35">
        <v>0</v>
      </c>
    </row>
    <row r="13" spans="1:4" ht="9">
      <c r="A13" s="33" t="s">
        <v>16</v>
      </c>
      <c r="B13" s="34">
        <v>33901404</v>
      </c>
      <c r="C13" s="35">
        <v>0</v>
      </c>
      <c r="D13" s="35">
        <v>0</v>
      </c>
    </row>
    <row r="14" spans="1:4" ht="9">
      <c r="A14" s="33" t="s">
        <v>17</v>
      </c>
      <c r="B14" s="34">
        <v>33901801</v>
      </c>
      <c r="C14" s="35">
        <v>0</v>
      </c>
      <c r="D14" s="35">
        <v>0</v>
      </c>
    </row>
    <row r="15" spans="1:4" ht="9">
      <c r="A15" s="33" t="s">
        <v>18</v>
      </c>
      <c r="B15" s="34">
        <v>33901802</v>
      </c>
      <c r="C15" s="35">
        <v>0</v>
      </c>
      <c r="D15" s="35">
        <v>0</v>
      </c>
    </row>
    <row r="16" spans="1:4" ht="9">
      <c r="A16" s="33" t="s">
        <v>19</v>
      </c>
      <c r="B16" s="34">
        <v>33903001</v>
      </c>
      <c r="C16" s="35">
        <v>0</v>
      </c>
      <c r="D16" s="35">
        <v>0</v>
      </c>
    </row>
    <row r="17" spans="1:4" ht="9">
      <c r="A17" s="33" t="s">
        <v>20</v>
      </c>
      <c r="B17" s="34">
        <v>33903002</v>
      </c>
      <c r="C17" s="35">
        <v>35323.85</v>
      </c>
      <c r="D17" s="35">
        <v>99577.63</v>
      </c>
    </row>
    <row r="18" spans="1:4" ht="9">
      <c r="A18" s="33" t="s">
        <v>21</v>
      </c>
      <c r="B18" s="34">
        <v>33903003</v>
      </c>
      <c r="C18" s="35">
        <v>55907.52</v>
      </c>
      <c r="D18" s="35">
        <v>141686.31</v>
      </c>
    </row>
    <row r="19" spans="1:4" ht="9">
      <c r="A19" s="33" t="s">
        <v>22</v>
      </c>
      <c r="B19" s="34">
        <v>33903004</v>
      </c>
      <c r="C19" s="35">
        <v>56189.47</v>
      </c>
      <c r="D19" s="35">
        <v>109204.18</v>
      </c>
    </row>
    <row r="20" spans="1:4" ht="9">
      <c r="A20" s="33" t="s">
        <v>23</v>
      </c>
      <c r="B20" s="34">
        <v>33903005</v>
      </c>
      <c r="C20" s="35">
        <v>28602.01</v>
      </c>
      <c r="D20" s="35">
        <v>42179.9</v>
      </c>
    </row>
    <row r="21" spans="1:4" ht="9">
      <c r="A21" s="33" t="s">
        <v>24</v>
      </c>
      <c r="B21" s="34">
        <v>33903006</v>
      </c>
      <c r="C21" s="35">
        <v>662</v>
      </c>
      <c r="D21" s="35">
        <v>8064.47</v>
      </c>
    </row>
    <row r="22" spans="1:4" ht="9">
      <c r="A22" s="33" t="s">
        <v>25</v>
      </c>
      <c r="B22" s="34">
        <v>33903007</v>
      </c>
      <c r="C22" s="35">
        <v>65527.58</v>
      </c>
      <c r="D22" s="35">
        <v>227749.03</v>
      </c>
    </row>
    <row r="23" spans="1:4" ht="9">
      <c r="A23" s="33" t="s">
        <v>26</v>
      </c>
      <c r="B23" s="34">
        <v>33903008</v>
      </c>
      <c r="C23" s="35">
        <v>0</v>
      </c>
      <c r="D23" s="35">
        <v>170</v>
      </c>
    </row>
    <row r="24" spans="1:4" ht="9">
      <c r="A24" s="33" t="s">
        <v>27</v>
      </c>
      <c r="B24" s="34">
        <v>33903009</v>
      </c>
      <c r="C24" s="35">
        <v>7352.92</v>
      </c>
      <c r="D24" s="35">
        <v>24318.02</v>
      </c>
    </row>
    <row r="25" spans="1:4" ht="9">
      <c r="A25" s="33" t="s">
        <v>28</v>
      </c>
      <c r="B25" s="34">
        <v>33903010</v>
      </c>
      <c r="C25" s="35">
        <v>7245.35</v>
      </c>
      <c r="D25" s="35">
        <v>59740.97</v>
      </c>
    </row>
    <row r="26" spans="1:4" ht="9">
      <c r="A26" s="33" t="s">
        <v>29</v>
      </c>
      <c r="B26" s="34">
        <v>33903011</v>
      </c>
      <c r="C26" s="35">
        <v>0</v>
      </c>
      <c r="D26" s="35">
        <v>6707.66</v>
      </c>
    </row>
    <row r="27" spans="1:4" ht="9">
      <c r="A27" s="33" t="s">
        <v>30</v>
      </c>
      <c r="B27" s="34">
        <v>33903012</v>
      </c>
      <c r="C27" s="35">
        <v>1660</v>
      </c>
      <c r="D27" s="35">
        <v>2554</v>
      </c>
    </row>
    <row r="28" spans="1:4" ht="9">
      <c r="A28" s="33" t="s">
        <v>31</v>
      </c>
      <c r="B28" s="34">
        <v>33903013</v>
      </c>
      <c r="C28" s="35">
        <v>248</v>
      </c>
      <c r="D28" s="35">
        <v>6557.72</v>
      </c>
    </row>
    <row r="29" spans="1:4" ht="9">
      <c r="A29" s="33" t="s">
        <v>32</v>
      </c>
      <c r="B29" s="34">
        <v>33903014</v>
      </c>
      <c r="C29" s="35">
        <v>0</v>
      </c>
      <c r="D29" s="35">
        <v>0</v>
      </c>
    </row>
    <row r="30" spans="1:4" ht="9">
      <c r="A30" s="33" t="s">
        <v>33</v>
      </c>
      <c r="B30" s="34">
        <v>33903015</v>
      </c>
      <c r="C30" s="35">
        <v>0</v>
      </c>
      <c r="D30" s="35">
        <v>0</v>
      </c>
    </row>
    <row r="31" spans="1:4" ht="9">
      <c r="A31" s="33" t="s">
        <v>34</v>
      </c>
      <c r="B31" s="34">
        <v>33903016</v>
      </c>
      <c r="C31" s="35">
        <v>4836.42</v>
      </c>
      <c r="D31" s="35">
        <v>17691.53</v>
      </c>
    </row>
    <row r="32" spans="1:4" ht="9">
      <c r="A32" s="33" t="s">
        <v>35</v>
      </c>
      <c r="B32" s="34">
        <v>33903017</v>
      </c>
      <c r="C32" s="35">
        <v>520.46</v>
      </c>
      <c r="D32" s="35">
        <v>4956.76</v>
      </c>
    </row>
    <row r="33" spans="1:4" ht="9">
      <c r="A33" s="33" t="s">
        <v>36</v>
      </c>
      <c r="B33" s="34">
        <v>33903018</v>
      </c>
      <c r="C33" s="35">
        <v>1521.49</v>
      </c>
      <c r="D33" s="35">
        <v>3099.47</v>
      </c>
    </row>
    <row r="34" spans="1:4" ht="9">
      <c r="A34" s="33" t="s">
        <v>37</v>
      </c>
      <c r="B34" s="34">
        <v>33903019</v>
      </c>
      <c r="C34" s="35">
        <v>8442.5</v>
      </c>
      <c r="D34" s="35">
        <v>10230.38</v>
      </c>
    </row>
    <row r="35" spans="1:4" ht="9">
      <c r="A35" s="33" t="s">
        <v>38</v>
      </c>
      <c r="B35" s="34">
        <v>33903020</v>
      </c>
      <c r="C35" s="35">
        <v>196674.07</v>
      </c>
      <c r="D35" s="35">
        <v>413074.98</v>
      </c>
    </row>
    <row r="36" spans="1:4" ht="9">
      <c r="A36" s="33" t="s">
        <v>39</v>
      </c>
      <c r="B36" s="34">
        <v>33903021</v>
      </c>
      <c r="C36" s="35">
        <v>266883.9</v>
      </c>
      <c r="D36" s="35">
        <v>688655.38</v>
      </c>
    </row>
    <row r="37" spans="1:4" ht="9">
      <c r="A37" s="33" t="s">
        <v>40</v>
      </c>
      <c r="B37" s="34">
        <v>33903022</v>
      </c>
      <c r="C37" s="35">
        <v>0</v>
      </c>
      <c r="D37" s="35">
        <v>0</v>
      </c>
    </row>
    <row r="38" spans="1:4" ht="9">
      <c r="A38" s="33" t="s">
        <v>41</v>
      </c>
      <c r="B38" s="34">
        <v>33903023</v>
      </c>
      <c r="C38" s="35">
        <v>786</v>
      </c>
      <c r="D38" s="35">
        <v>1400.97</v>
      </c>
    </row>
    <row r="39" spans="1:4" ht="9">
      <c r="A39" s="33" t="s">
        <v>42</v>
      </c>
      <c r="B39" s="34">
        <v>33903024</v>
      </c>
      <c r="C39" s="35">
        <v>6050.6</v>
      </c>
      <c r="D39" s="35">
        <v>18056.52</v>
      </c>
    </row>
    <row r="40" spans="1:4" ht="9">
      <c r="A40" s="33" t="s">
        <v>43</v>
      </c>
      <c r="B40" s="34">
        <v>33903025</v>
      </c>
      <c r="C40" s="35">
        <v>15475.62</v>
      </c>
      <c r="D40" s="35">
        <v>31111.52</v>
      </c>
    </row>
    <row r="41" spans="1:4" ht="9">
      <c r="A41" s="33" t="s">
        <v>44</v>
      </c>
      <c r="B41" s="34">
        <v>33903026</v>
      </c>
      <c r="C41" s="35">
        <v>1910</v>
      </c>
      <c r="D41" s="35">
        <v>1910</v>
      </c>
    </row>
    <row r="42" spans="1:4" ht="9">
      <c r="A42" s="33" t="s">
        <v>45</v>
      </c>
      <c r="B42" s="34">
        <v>33903027</v>
      </c>
      <c r="C42" s="35">
        <v>2033.4</v>
      </c>
      <c r="D42" s="35">
        <v>10248.96</v>
      </c>
    </row>
    <row r="43" spans="1:4" ht="9">
      <c r="A43" s="33" t="s">
        <v>46</v>
      </c>
      <c r="B43" s="34">
        <v>33903028</v>
      </c>
      <c r="C43" s="35">
        <v>0</v>
      </c>
      <c r="D43" s="35">
        <v>0</v>
      </c>
    </row>
    <row r="44" spans="1:4" ht="9">
      <c r="A44" s="33" t="s">
        <v>47</v>
      </c>
      <c r="B44" s="34">
        <v>33903029</v>
      </c>
      <c r="C44" s="35">
        <v>17432.35</v>
      </c>
      <c r="D44" s="35">
        <v>38733.45</v>
      </c>
    </row>
    <row r="45" spans="1:4" ht="9">
      <c r="A45" s="33" t="s">
        <v>48</v>
      </c>
      <c r="B45" s="34">
        <v>33903031</v>
      </c>
      <c r="C45" s="35">
        <v>331</v>
      </c>
      <c r="D45" s="35">
        <v>1251</v>
      </c>
    </row>
    <row r="46" spans="1:4" ht="9">
      <c r="A46" s="33" t="s">
        <v>49</v>
      </c>
      <c r="B46" s="34">
        <v>33903033</v>
      </c>
      <c r="C46" s="35">
        <v>8451</v>
      </c>
      <c r="D46" s="35">
        <v>26351.75</v>
      </c>
    </row>
    <row r="47" spans="1:4" ht="9">
      <c r="A47" s="33" t="s">
        <v>50</v>
      </c>
      <c r="B47" s="34">
        <v>33903034</v>
      </c>
      <c r="C47" s="35">
        <v>600.13</v>
      </c>
      <c r="D47" s="35">
        <v>609.13</v>
      </c>
    </row>
    <row r="48" spans="1:4" ht="9">
      <c r="A48" s="33" t="s">
        <v>51</v>
      </c>
      <c r="B48" s="34">
        <v>33903035</v>
      </c>
      <c r="C48" s="35">
        <v>0</v>
      </c>
      <c r="D48" s="35">
        <v>3763.49</v>
      </c>
    </row>
    <row r="49" spans="1:4" ht="9">
      <c r="A49" s="33" t="s">
        <v>52</v>
      </c>
      <c r="B49" s="34">
        <v>33903097</v>
      </c>
      <c r="C49" s="35">
        <v>14873.21</v>
      </c>
      <c r="D49" s="35">
        <v>51902.11</v>
      </c>
    </row>
    <row r="50" spans="1:4" ht="9">
      <c r="A50" s="33" t="s">
        <v>53</v>
      </c>
      <c r="B50" s="34">
        <v>33903301</v>
      </c>
      <c r="C50" s="35">
        <v>2801.08</v>
      </c>
      <c r="D50" s="35">
        <v>7623.14</v>
      </c>
    </row>
    <row r="51" spans="1:4" ht="9">
      <c r="A51" s="33" t="s">
        <v>54</v>
      </c>
      <c r="B51" s="34">
        <v>33903302</v>
      </c>
      <c r="C51" s="35">
        <v>5680.05</v>
      </c>
      <c r="D51" s="35">
        <v>11734.02</v>
      </c>
    </row>
    <row r="52" spans="1:4" ht="9">
      <c r="A52" s="33" t="s">
        <v>55</v>
      </c>
      <c r="B52" s="34">
        <v>33903303</v>
      </c>
      <c r="C52" s="35">
        <v>11795.84</v>
      </c>
      <c r="D52" s="35">
        <v>18987.59</v>
      </c>
    </row>
    <row r="53" spans="1:4" ht="9">
      <c r="A53" s="33" t="s">
        <v>56</v>
      </c>
      <c r="B53" s="34">
        <v>33903601</v>
      </c>
      <c r="C53" s="35">
        <v>0</v>
      </c>
      <c r="D53" s="35">
        <v>0</v>
      </c>
    </row>
    <row r="54" spans="1:4" ht="9">
      <c r="A54" s="33" t="s">
        <v>57</v>
      </c>
      <c r="B54" s="34">
        <v>33903602</v>
      </c>
      <c r="C54" s="35">
        <v>739.8</v>
      </c>
      <c r="D54" s="35">
        <v>2658.02</v>
      </c>
    </row>
    <row r="55" spans="1:4" ht="9">
      <c r="A55" s="33" t="s">
        <v>58</v>
      </c>
      <c r="B55" s="34">
        <v>33903603</v>
      </c>
      <c r="C55" s="35">
        <v>0</v>
      </c>
      <c r="D55" s="35">
        <v>0</v>
      </c>
    </row>
    <row r="56" spans="1:4" ht="9">
      <c r="A56" s="33" t="s">
        <v>59</v>
      </c>
      <c r="B56" s="34">
        <v>33903604</v>
      </c>
      <c r="C56" s="35">
        <v>0</v>
      </c>
      <c r="D56" s="35">
        <v>0</v>
      </c>
    </row>
    <row r="57" spans="1:4" ht="9">
      <c r="A57" s="33" t="s">
        <v>60</v>
      </c>
      <c r="B57" s="34">
        <v>33903605</v>
      </c>
      <c r="C57" s="35">
        <v>0</v>
      </c>
      <c r="D57" s="35">
        <v>0</v>
      </c>
    </row>
    <row r="58" spans="1:4" ht="9">
      <c r="A58" s="33" t="s">
        <v>61</v>
      </c>
      <c r="B58" s="34">
        <v>33903607</v>
      </c>
      <c r="C58" s="35">
        <v>156</v>
      </c>
      <c r="D58" s="35">
        <v>480</v>
      </c>
    </row>
    <row r="59" spans="1:4" ht="9">
      <c r="A59" s="33" t="s">
        <v>62</v>
      </c>
      <c r="B59" s="34">
        <v>33903608</v>
      </c>
      <c r="C59" s="35">
        <v>0</v>
      </c>
      <c r="D59" s="35">
        <v>0</v>
      </c>
    </row>
    <row r="60" spans="1:4" ht="9">
      <c r="A60" s="33" t="s">
        <v>63</v>
      </c>
      <c r="B60" s="34">
        <v>33903609</v>
      </c>
      <c r="C60" s="35">
        <v>0</v>
      </c>
      <c r="D60" s="35">
        <v>0</v>
      </c>
    </row>
    <row r="61" spans="1:4" ht="9">
      <c r="A61" s="33" t="s">
        <v>64</v>
      </c>
      <c r="B61" s="34">
        <v>33903611</v>
      </c>
      <c r="C61" s="35">
        <v>0</v>
      </c>
      <c r="D61" s="35">
        <v>1410</v>
      </c>
    </row>
    <row r="62" spans="1:4" ht="9">
      <c r="A62" s="33" t="s">
        <v>65</v>
      </c>
      <c r="B62" s="34">
        <v>33903613</v>
      </c>
      <c r="C62" s="35">
        <v>0</v>
      </c>
      <c r="D62" s="35">
        <v>0</v>
      </c>
    </row>
    <row r="63" spans="1:4" ht="9">
      <c r="A63" s="33" t="s">
        <v>66</v>
      </c>
      <c r="B63" s="34">
        <v>33903701</v>
      </c>
      <c r="C63" s="35">
        <v>11256</v>
      </c>
      <c r="D63" s="35">
        <v>26984</v>
      </c>
    </row>
    <row r="64" spans="1:4" ht="9">
      <c r="A64" s="33" t="s">
        <v>67</v>
      </c>
      <c r="B64" s="34">
        <v>33903702</v>
      </c>
      <c r="C64" s="35">
        <v>4680</v>
      </c>
      <c r="D64" s="35">
        <v>12480</v>
      </c>
    </row>
    <row r="65" spans="1:4" ht="9">
      <c r="A65" s="33" t="s">
        <v>68</v>
      </c>
      <c r="B65" s="34">
        <v>33903704</v>
      </c>
      <c r="C65" s="35">
        <v>0</v>
      </c>
      <c r="D65" s="35">
        <v>0</v>
      </c>
    </row>
    <row r="66" spans="1:4" ht="9">
      <c r="A66" s="33" t="s">
        <v>69</v>
      </c>
      <c r="B66" s="34">
        <v>33903901</v>
      </c>
      <c r="C66" s="35">
        <v>5527.35</v>
      </c>
      <c r="D66" s="35">
        <v>11106.44</v>
      </c>
    </row>
    <row r="67" spans="1:4" ht="9">
      <c r="A67" s="33" t="s">
        <v>70</v>
      </c>
      <c r="B67" s="34">
        <v>33903902</v>
      </c>
      <c r="C67" s="35">
        <v>73924.74</v>
      </c>
      <c r="D67" s="35">
        <v>209167.32</v>
      </c>
    </row>
    <row r="68" spans="1:4" ht="9">
      <c r="A68" s="33" t="s">
        <v>71</v>
      </c>
      <c r="B68" s="34">
        <v>33903903</v>
      </c>
      <c r="C68" s="35">
        <v>0</v>
      </c>
      <c r="D68" s="35">
        <v>0</v>
      </c>
    </row>
    <row r="69" spans="1:4" ht="9">
      <c r="A69" s="33" t="s">
        <v>72</v>
      </c>
      <c r="B69" s="34">
        <v>33903904</v>
      </c>
      <c r="C69" s="35">
        <v>16430.88</v>
      </c>
      <c r="D69" s="35">
        <v>30599.05</v>
      </c>
    </row>
    <row r="70" spans="1:4" ht="9">
      <c r="A70" s="33" t="s">
        <v>73</v>
      </c>
      <c r="B70" s="34">
        <v>33903905</v>
      </c>
      <c r="C70" s="35">
        <v>0</v>
      </c>
      <c r="D70" s="35">
        <v>0</v>
      </c>
    </row>
    <row r="71" spans="1:4" ht="9">
      <c r="A71" s="33" t="s">
        <v>74</v>
      </c>
      <c r="B71" s="34">
        <v>33903906</v>
      </c>
      <c r="C71" s="35">
        <v>149963.18</v>
      </c>
      <c r="D71" s="35">
        <v>519105.14</v>
      </c>
    </row>
    <row r="72" spans="1:4" ht="9">
      <c r="A72" s="33" t="s">
        <v>75</v>
      </c>
      <c r="B72" s="34">
        <v>33903907</v>
      </c>
      <c r="C72" s="35">
        <v>43666.56</v>
      </c>
      <c r="D72" s="35">
        <v>287184.22</v>
      </c>
    </row>
    <row r="73" spans="1:4" ht="9">
      <c r="A73" s="33" t="s">
        <v>76</v>
      </c>
      <c r="B73" s="34">
        <v>33903908</v>
      </c>
      <c r="C73" s="35">
        <v>486.6</v>
      </c>
      <c r="D73" s="35">
        <v>973.2</v>
      </c>
    </row>
    <row r="74" spans="1:4" ht="9">
      <c r="A74" s="33" t="s">
        <v>77</v>
      </c>
      <c r="B74" s="34">
        <v>33903909</v>
      </c>
      <c r="C74" s="35">
        <v>300</v>
      </c>
      <c r="D74" s="35">
        <v>300</v>
      </c>
    </row>
    <row r="75" spans="1:4" ht="9">
      <c r="A75" s="33" t="s">
        <v>78</v>
      </c>
      <c r="B75" s="34">
        <v>33903910</v>
      </c>
      <c r="C75" s="35">
        <v>39</v>
      </c>
      <c r="D75" s="35">
        <v>39</v>
      </c>
    </row>
    <row r="76" spans="1:4" ht="9">
      <c r="A76" s="33" t="s">
        <v>79</v>
      </c>
      <c r="B76" s="34">
        <v>33903911</v>
      </c>
      <c r="C76" s="35">
        <v>987.6</v>
      </c>
      <c r="D76" s="35">
        <v>2714.8</v>
      </c>
    </row>
    <row r="77" spans="1:4" ht="9">
      <c r="A77" s="33" t="s">
        <v>80</v>
      </c>
      <c r="B77" s="34">
        <v>33903912</v>
      </c>
      <c r="C77" s="35">
        <v>1394.4</v>
      </c>
      <c r="D77" s="35">
        <v>6776.4</v>
      </c>
    </row>
    <row r="78" spans="1:4" ht="9">
      <c r="A78" s="33" t="s">
        <v>81</v>
      </c>
      <c r="B78" s="34">
        <v>33903913</v>
      </c>
      <c r="C78" s="35">
        <v>6206.8</v>
      </c>
      <c r="D78" s="35">
        <v>14296.88</v>
      </c>
    </row>
    <row r="79" spans="1:4" ht="9">
      <c r="A79" s="33" t="s">
        <v>82</v>
      </c>
      <c r="B79" s="34">
        <v>33903914</v>
      </c>
      <c r="C79" s="35">
        <v>8105.77</v>
      </c>
      <c r="D79" s="35">
        <v>15221.51</v>
      </c>
    </row>
    <row r="80" spans="1:4" ht="9">
      <c r="A80" s="33" t="s">
        <v>83</v>
      </c>
      <c r="B80" s="34">
        <v>33903915</v>
      </c>
      <c r="C80" s="35">
        <v>0</v>
      </c>
      <c r="D80" s="35">
        <v>3948</v>
      </c>
    </row>
    <row r="81" spans="1:4" ht="9">
      <c r="A81" s="33" t="s">
        <v>84</v>
      </c>
      <c r="B81" s="34">
        <v>33903916</v>
      </c>
      <c r="C81" s="35">
        <v>0</v>
      </c>
      <c r="D81" s="35">
        <v>2754</v>
      </c>
    </row>
    <row r="82" spans="1:4" ht="9">
      <c r="A82" s="33" t="s">
        <v>85</v>
      </c>
      <c r="B82" s="34">
        <v>33903917</v>
      </c>
      <c r="C82" s="35">
        <v>0</v>
      </c>
      <c r="D82" s="35">
        <v>0</v>
      </c>
    </row>
    <row r="83" spans="1:4" ht="9">
      <c r="A83" s="33" t="s">
        <v>86</v>
      </c>
      <c r="B83" s="34">
        <v>33903918</v>
      </c>
      <c r="C83" s="35">
        <v>3894</v>
      </c>
      <c r="D83" s="35">
        <v>8284</v>
      </c>
    </row>
    <row r="84" spans="1:4" ht="9">
      <c r="A84" s="33" t="s">
        <v>87</v>
      </c>
      <c r="B84" s="34">
        <v>33903919</v>
      </c>
      <c r="C84" s="35">
        <v>0</v>
      </c>
      <c r="D84" s="35">
        <v>0</v>
      </c>
    </row>
    <row r="85" spans="1:4" ht="9">
      <c r="A85" s="33" t="s">
        <v>88</v>
      </c>
      <c r="B85" s="34">
        <v>33903920</v>
      </c>
      <c r="C85" s="35">
        <v>0</v>
      </c>
      <c r="D85" s="35">
        <v>0</v>
      </c>
    </row>
    <row r="86" spans="1:4" ht="9">
      <c r="A86" s="33" t="s">
        <v>89</v>
      </c>
      <c r="B86" s="34">
        <v>33903921</v>
      </c>
      <c r="C86" s="35">
        <v>0</v>
      </c>
      <c r="D86" s="35">
        <v>460</v>
      </c>
    </row>
    <row r="87" spans="1:4" ht="9">
      <c r="A87" s="33" t="s">
        <v>90</v>
      </c>
      <c r="B87" s="34">
        <v>33903922</v>
      </c>
      <c r="C87" s="35">
        <v>6009</v>
      </c>
      <c r="D87" s="35">
        <v>13396.5</v>
      </c>
    </row>
    <row r="88" spans="1:4" ht="9">
      <c r="A88" s="33" t="s">
        <v>91</v>
      </c>
      <c r="B88" s="34">
        <v>33903923</v>
      </c>
      <c r="C88" s="35">
        <v>5089.28</v>
      </c>
      <c r="D88" s="35">
        <v>11830.08</v>
      </c>
    </row>
    <row r="89" spans="1:4" ht="9">
      <c r="A89" s="33" t="s">
        <v>92</v>
      </c>
      <c r="B89" s="34">
        <v>33903924</v>
      </c>
      <c r="C89" s="35">
        <v>2662.2</v>
      </c>
      <c r="D89" s="35">
        <v>10644.95</v>
      </c>
    </row>
    <row r="90" spans="1:4" ht="9">
      <c r="A90" s="33" t="s">
        <v>93</v>
      </c>
      <c r="B90" s="34">
        <v>33903925</v>
      </c>
      <c r="C90" s="35">
        <v>0</v>
      </c>
      <c r="D90" s="35">
        <v>0</v>
      </c>
    </row>
    <row r="91" spans="1:4" ht="9">
      <c r="A91" s="33" t="s">
        <v>94</v>
      </c>
      <c r="B91" s="34">
        <v>33903926</v>
      </c>
      <c r="C91" s="35">
        <v>0</v>
      </c>
      <c r="D91" s="35">
        <v>0</v>
      </c>
    </row>
    <row r="92" spans="1:4" ht="9">
      <c r="A92" s="33" t="s">
        <v>95</v>
      </c>
      <c r="B92" s="34">
        <v>33903927</v>
      </c>
      <c r="C92" s="35">
        <v>13455.64</v>
      </c>
      <c r="D92" s="35">
        <v>30845.45</v>
      </c>
    </row>
    <row r="93" spans="1:4" ht="9">
      <c r="A93" s="33" t="s">
        <v>96</v>
      </c>
      <c r="B93" s="34">
        <v>33903928</v>
      </c>
      <c r="C93" s="35">
        <v>21</v>
      </c>
      <c r="D93" s="35">
        <v>986.14</v>
      </c>
    </row>
    <row r="94" spans="1:4" ht="9">
      <c r="A94" s="33" t="s">
        <v>97</v>
      </c>
      <c r="B94" s="34">
        <v>33903929</v>
      </c>
      <c r="C94" s="37">
        <v>1629.5</v>
      </c>
      <c r="D94" s="37">
        <v>3140.5</v>
      </c>
    </row>
    <row r="95" spans="1:4" ht="9">
      <c r="A95" s="33" t="s">
        <v>98</v>
      </c>
      <c r="B95" s="34">
        <v>33903930</v>
      </c>
      <c r="C95" s="35">
        <v>24141.61</v>
      </c>
      <c r="D95" s="35">
        <v>61002.08</v>
      </c>
    </row>
    <row r="96" spans="1:4" ht="9">
      <c r="A96" s="33" t="s">
        <v>99</v>
      </c>
      <c r="B96" s="34">
        <v>33903931</v>
      </c>
      <c r="C96" s="35">
        <v>3847.3</v>
      </c>
      <c r="D96" s="35">
        <v>10986.52</v>
      </c>
    </row>
    <row r="97" spans="1:4" ht="9">
      <c r="A97" s="33" t="s">
        <v>100</v>
      </c>
      <c r="B97" s="34">
        <v>33903932</v>
      </c>
      <c r="C97" s="35">
        <v>89.46</v>
      </c>
      <c r="D97" s="35">
        <v>377.1</v>
      </c>
    </row>
    <row r="98" spans="1:4" ht="9">
      <c r="A98" s="33" t="s">
        <v>101</v>
      </c>
      <c r="B98" s="34">
        <v>33903933</v>
      </c>
      <c r="C98" s="35">
        <v>51770.8</v>
      </c>
      <c r="D98" s="35">
        <v>106299.26</v>
      </c>
    </row>
    <row r="99" spans="1:4" ht="9">
      <c r="A99" s="33" t="s">
        <v>102</v>
      </c>
      <c r="B99" s="34">
        <v>33903934</v>
      </c>
      <c r="C99" s="35">
        <v>0</v>
      </c>
      <c r="D99" s="35">
        <v>0</v>
      </c>
    </row>
    <row r="100" spans="1:4" ht="9">
      <c r="A100" s="33" t="s">
        <v>103</v>
      </c>
      <c r="B100" s="34">
        <v>33903935</v>
      </c>
      <c r="C100" s="35">
        <v>0</v>
      </c>
      <c r="D100" s="35">
        <v>0</v>
      </c>
    </row>
    <row r="101" spans="1:4" ht="9">
      <c r="A101" s="33" t="s">
        <v>104</v>
      </c>
      <c r="B101" s="34">
        <v>33903936</v>
      </c>
      <c r="C101" s="35">
        <v>233293.34</v>
      </c>
      <c r="D101" s="35">
        <v>577627.28</v>
      </c>
    </row>
    <row r="102" spans="1:4" ht="9">
      <c r="A102" s="33" t="s">
        <v>105</v>
      </c>
      <c r="B102" s="34">
        <v>33903937</v>
      </c>
      <c r="C102" s="35">
        <v>0</v>
      </c>
      <c r="D102" s="35">
        <v>0</v>
      </c>
    </row>
    <row r="103" spans="1:4" ht="9">
      <c r="A103" s="33" t="s">
        <v>106</v>
      </c>
      <c r="B103" s="34">
        <v>33903938</v>
      </c>
      <c r="C103" s="35">
        <v>0</v>
      </c>
      <c r="D103" s="35">
        <v>0</v>
      </c>
    </row>
    <row r="104" spans="1:4" ht="9">
      <c r="A104" s="33" t="s">
        <v>107</v>
      </c>
      <c r="B104" s="34">
        <v>33903939</v>
      </c>
      <c r="C104" s="35">
        <v>48244.3</v>
      </c>
      <c r="D104" s="35">
        <v>70445.59</v>
      </c>
    </row>
    <row r="105" spans="1:4" ht="9">
      <c r="A105" s="33" t="s">
        <v>108</v>
      </c>
      <c r="B105" s="34">
        <v>33903941</v>
      </c>
      <c r="C105" s="35">
        <v>1224</v>
      </c>
      <c r="D105" s="35">
        <v>19815.73</v>
      </c>
    </row>
    <row r="106" spans="1:4" ht="9">
      <c r="A106" s="33" t="s">
        <v>109</v>
      </c>
      <c r="B106" s="34">
        <v>33903942</v>
      </c>
      <c r="C106" s="35">
        <v>0</v>
      </c>
      <c r="D106" s="35">
        <v>0</v>
      </c>
    </row>
    <row r="107" spans="1:4" ht="9">
      <c r="A107" s="33" t="s">
        <v>110</v>
      </c>
      <c r="B107" s="34">
        <v>33903945</v>
      </c>
      <c r="C107" s="35">
        <v>94325.23</v>
      </c>
      <c r="D107" s="35">
        <v>224534.2</v>
      </c>
    </row>
    <row r="108" spans="1:4" ht="9">
      <c r="A108" s="33" t="s">
        <v>111</v>
      </c>
      <c r="B108" s="34">
        <v>33903946</v>
      </c>
      <c r="C108" s="35">
        <v>0</v>
      </c>
      <c r="D108" s="35">
        <v>0</v>
      </c>
    </row>
    <row r="109" spans="1:4" ht="9">
      <c r="A109" s="33" t="s">
        <v>112</v>
      </c>
      <c r="B109" s="34">
        <v>33903947</v>
      </c>
      <c r="C109" s="35">
        <v>400</v>
      </c>
      <c r="D109" s="35">
        <v>800</v>
      </c>
    </row>
    <row r="110" spans="1:4" ht="9">
      <c r="A110" s="33" t="s">
        <v>113</v>
      </c>
      <c r="B110" s="34">
        <v>33903948</v>
      </c>
      <c r="C110" s="35">
        <v>1467.87</v>
      </c>
      <c r="D110" s="35">
        <v>8743.76</v>
      </c>
    </row>
    <row r="111" spans="1:4" ht="9">
      <c r="A111" s="33" t="s">
        <v>114</v>
      </c>
      <c r="B111" s="34">
        <v>33903949</v>
      </c>
      <c r="C111" s="35">
        <v>1115</v>
      </c>
      <c r="D111" s="35">
        <v>7897</v>
      </c>
    </row>
    <row r="112" spans="1:4" ht="9">
      <c r="A112" s="33" t="s">
        <v>115</v>
      </c>
      <c r="B112" s="34">
        <v>33903950</v>
      </c>
      <c r="C112" s="35">
        <v>1226.2</v>
      </c>
      <c r="D112" s="35">
        <v>1617.98</v>
      </c>
    </row>
    <row r="113" spans="1:4" ht="9">
      <c r="A113" s="33" t="s">
        <v>116</v>
      </c>
      <c r="B113" s="34">
        <v>33903951</v>
      </c>
      <c r="C113" s="35">
        <v>5172.4</v>
      </c>
      <c r="D113" s="35">
        <v>13763.5</v>
      </c>
    </row>
    <row r="114" spans="1:4" ht="9">
      <c r="A114" s="33" t="s">
        <v>117</v>
      </c>
      <c r="B114" s="34">
        <v>33903952</v>
      </c>
      <c r="C114" s="35">
        <v>0</v>
      </c>
      <c r="D114" s="35">
        <v>440</v>
      </c>
    </row>
    <row r="115" spans="1:4" ht="9">
      <c r="A115" s="33" t="s">
        <v>64</v>
      </c>
      <c r="B115" s="34">
        <v>33903954</v>
      </c>
      <c r="C115" s="35">
        <v>520</v>
      </c>
      <c r="D115" s="35">
        <v>765</v>
      </c>
    </row>
    <row r="116" spans="1:4" ht="9">
      <c r="A116" s="33" t="s">
        <v>118</v>
      </c>
      <c r="B116" s="34">
        <v>33903957</v>
      </c>
      <c r="C116" s="35">
        <v>2149.9</v>
      </c>
      <c r="D116" s="35">
        <v>4413.9</v>
      </c>
    </row>
    <row r="117" spans="1:4" ht="9">
      <c r="A117" s="33" t="s">
        <v>119</v>
      </c>
      <c r="B117" s="34">
        <v>33903958</v>
      </c>
      <c r="C117" s="35">
        <v>0</v>
      </c>
      <c r="D117" s="35">
        <v>866</v>
      </c>
    </row>
    <row r="118" spans="1:4" ht="9">
      <c r="A118" s="33" t="s">
        <v>120</v>
      </c>
      <c r="B118" s="34">
        <v>33903960</v>
      </c>
      <c r="C118" s="35">
        <v>2400.16</v>
      </c>
      <c r="D118" s="35">
        <v>4800.32</v>
      </c>
    </row>
    <row r="119" spans="1:4" ht="9">
      <c r="A119" s="33" t="s">
        <v>65</v>
      </c>
      <c r="B119" s="34">
        <v>33903961</v>
      </c>
      <c r="C119" s="35"/>
      <c r="D119" s="35"/>
    </row>
    <row r="120" spans="1:4" ht="9">
      <c r="A120" s="33" t="s">
        <v>121</v>
      </c>
      <c r="B120" s="34">
        <v>33903997</v>
      </c>
      <c r="C120" s="35">
        <v>12757.95</v>
      </c>
      <c r="D120" s="35">
        <v>26359.57</v>
      </c>
    </row>
    <row r="121" spans="1:4" ht="9">
      <c r="A121" s="33" t="s">
        <v>122</v>
      </c>
      <c r="B121" s="34">
        <v>33904701</v>
      </c>
      <c r="C121" s="35">
        <v>317522.46</v>
      </c>
      <c r="D121" s="35">
        <v>712070.45</v>
      </c>
    </row>
    <row r="122" spans="1:4" ht="9">
      <c r="A122" s="33" t="s">
        <v>123</v>
      </c>
      <c r="B122" s="34">
        <v>33904708</v>
      </c>
      <c r="C122" s="35">
        <v>1863.54</v>
      </c>
      <c r="D122" s="35">
        <v>20737.33</v>
      </c>
    </row>
    <row r="123" spans="1:4" ht="9">
      <c r="A123" s="33" t="s">
        <v>124</v>
      </c>
      <c r="B123" s="34">
        <v>33904801</v>
      </c>
      <c r="C123" s="35">
        <v>5950</v>
      </c>
      <c r="D123" s="35">
        <v>14400</v>
      </c>
    </row>
    <row r="124" spans="1:4" ht="9">
      <c r="A124" s="38" t="s">
        <v>125</v>
      </c>
      <c r="B124" s="36">
        <v>33909201</v>
      </c>
      <c r="C124" s="35">
        <v>0</v>
      </c>
      <c r="D124" s="35">
        <v>0</v>
      </c>
    </row>
    <row r="125" spans="1:4" ht="9">
      <c r="A125" s="38" t="s">
        <v>126</v>
      </c>
      <c r="B125" s="36">
        <v>33909202</v>
      </c>
      <c r="C125" s="35">
        <v>0</v>
      </c>
      <c r="D125" s="35">
        <v>1228.37</v>
      </c>
    </row>
    <row r="126" spans="1:4" ht="9">
      <c r="A126" s="38" t="s">
        <v>127</v>
      </c>
      <c r="B126" s="36">
        <v>33909203</v>
      </c>
      <c r="C126" s="35">
        <v>0</v>
      </c>
      <c r="D126" s="35">
        <v>0</v>
      </c>
    </row>
    <row r="127" spans="1:4" ht="9">
      <c r="A127" s="38" t="s">
        <v>128</v>
      </c>
      <c r="B127" s="36">
        <v>33909204</v>
      </c>
      <c r="C127" s="35">
        <v>0</v>
      </c>
      <c r="D127" s="35"/>
    </row>
    <row r="128" spans="1:4" ht="9">
      <c r="A128" s="38" t="s">
        <v>129</v>
      </c>
      <c r="B128" s="36">
        <v>33909206</v>
      </c>
      <c r="C128" s="35">
        <v>109.08</v>
      </c>
      <c r="D128" s="35">
        <v>387755.16</v>
      </c>
    </row>
    <row r="129" spans="1:4" ht="9">
      <c r="A129" s="38" t="s">
        <v>130</v>
      </c>
      <c r="B129" s="36">
        <v>33909208</v>
      </c>
      <c r="C129" s="35">
        <v>0</v>
      </c>
      <c r="D129" s="35">
        <v>0</v>
      </c>
    </row>
    <row r="130" spans="1:4" ht="9">
      <c r="A130" s="38" t="s">
        <v>131</v>
      </c>
      <c r="B130" s="36">
        <v>33909212</v>
      </c>
      <c r="C130" s="35">
        <v>0</v>
      </c>
      <c r="D130" s="35">
        <v>0</v>
      </c>
    </row>
    <row r="131" spans="1:4" ht="9">
      <c r="A131" s="33" t="s">
        <v>132</v>
      </c>
      <c r="B131" s="34">
        <v>33909213</v>
      </c>
      <c r="C131" s="35">
        <v>0</v>
      </c>
      <c r="D131" s="35">
        <v>0</v>
      </c>
    </row>
    <row r="132" spans="1:4" ht="9">
      <c r="A132" s="33" t="s">
        <v>133</v>
      </c>
      <c r="B132" s="34">
        <v>33909216</v>
      </c>
      <c r="C132" s="35">
        <v>0</v>
      </c>
      <c r="D132" s="35">
        <v>0</v>
      </c>
    </row>
    <row r="133" spans="1:4" ht="9">
      <c r="A133" s="33" t="s">
        <v>134</v>
      </c>
      <c r="B133" s="34">
        <v>33909225</v>
      </c>
      <c r="C133" s="35">
        <v>0</v>
      </c>
      <c r="D133" s="35">
        <v>0</v>
      </c>
    </row>
    <row r="134" spans="1:4" ht="9">
      <c r="A134" s="33" t="s">
        <v>135</v>
      </c>
      <c r="B134" s="39">
        <v>44905100</v>
      </c>
      <c r="C134" s="35">
        <v>0</v>
      </c>
      <c r="D134" s="35">
        <v>0</v>
      </c>
    </row>
    <row r="135" spans="1:4" ht="9">
      <c r="A135" s="33" t="s">
        <v>136</v>
      </c>
      <c r="B135" s="34">
        <v>44905200</v>
      </c>
      <c r="C135" s="35">
        <v>0</v>
      </c>
      <c r="D135" s="35">
        <v>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A139" sqref="A139"/>
    </sheetView>
  </sheetViews>
  <sheetFormatPr defaultColWidth="9.140625" defaultRowHeight="12.75"/>
  <cols>
    <col min="1" max="1" width="52.140625" style="19" customWidth="1"/>
    <col min="2" max="2" width="7.28125" style="19" customWidth="1"/>
    <col min="3" max="3" width="11.7109375" style="20" customWidth="1"/>
    <col min="4" max="4" width="13.7109375" style="20" customWidth="1"/>
    <col min="5" max="244" width="11.7109375" style="19" customWidth="1"/>
    <col min="245" max="16384" width="11.7109375" style="21" customWidth="1"/>
  </cols>
  <sheetData>
    <row r="1" spans="1:4" ht="9">
      <c r="A1" s="61" t="s">
        <v>0</v>
      </c>
      <c r="B1" s="61"/>
      <c r="C1" s="61"/>
      <c r="D1" s="23"/>
    </row>
    <row r="2" spans="1:4" ht="9">
      <c r="A2" s="61" t="s">
        <v>137</v>
      </c>
      <c r="B2" s="61"/>
      <c r="C2" s="61"/>
      <c r="D2" s="23"/>
    </row>
    <row r="3" spans="1:4" ht="9">
      <c r="A3" s="62" t="s">
        <v>2</v>
      </c>
      <c r="B3" s="62"/>
      <c r="C3" s="62"/>
      <c r="D3" s="23"/>
    </row>
    <row r="4" spans="1:4" ht="9">
      <c r="A4" s="24"/>
      <c r="B4" s="25"/>
      <c r="C4" s="22" t="s">
        <v>138</v>
      </c>
      <c r="D4" s="23" t="s">
        <v>139</v>
      </c>
    </row>
    <row r="5" spans="1:4" ht="9">
      <c r="A5" s="40" t="s">
        <v>8</v>
      </c>
      <c r="B5" s="41"/>
      <c r="C5" s="42">
        <v>5044932.66</v>
      </c>
      <c r="D5" s="32">
        <v>12514195.41</v>
      </c>
    </row>
    <row r="6" spans="1:4" ht="9">
      <c r="A6" s="30" t="s">
        <v>9</v>
      </c>
      <c r="B6" s="31"/>
      <c r="C6" s="32">
        <v>0</v>
      </c>
      <c r="D6" s="32">
        <v>0</v>
      </c>
    </row>
    <row r="7" spans="1:4" ht="9">
      <c r="A7" s="30" t="s">
        <v>10</v>
      </c>
      <c r="B7" s="31"/>
      <c r="C7" s="32">
        <v>0</v>
      </c>
      <c r="D7" s="32">
        <v>0</v>
      </c>
    </row>
    <row r="8" spans="1:4" ht="9">
      <c r="A8" s="30" t="s">
        <v>11</v>
      </c>
      <c r="B8" s="31"/>
      <c r="C8" s="32">
        <f>SUM(C10:C135)</f>
        <v>3918517.0700000003</v>
      </c>
      <c r="D8" s="32">
        <f>SUM(D10:D135)</f>
        <v>9740155.229999999</v>
      </c>
    </row>
    <row r="9" spans="1:4" ht="9">
      <c r="A9" s="30" t="s">
        <v>12</v>
      </c>
      <c r="B9" s="31"/>
      <c r="C9" s="32">
        <f>SUM(C6:C8)</f>
        <v>3918517.0700000003</v>
      </c>
      <c r="D9" s="32">
        <f>SUM(D6:D8)</f>
        <v>9740155.229999999</v>
      </c>
    </row>
    <row r="10" spans="1:4" ht="9">
      <c r="A10" s="33" t="s">
        <v>13</v>
      </c>
      <c r="B10" s="34">
        <v>33901401</v>
      </c>
      <c r="C10" s="35">
        <v>36552</v>
      </c>
      <c r="D10" s="35">
        <v>144454.44</v>
      </c>
    </row>
    <row r="11" spans="1:4" ht="9">
      <c r="A11" s="33" t="s">
        <v>14</v>
      </c>
      <c r="B11" s="34">
        <v>33901402</v>
      </c>
      <c r="C11" s="35">
        <v>450</v>
      </c>
      <c r="D11" s="35">
        <v>450</v>
      </c>
    </row>
    <row r="12" spans="1:4" ht="9">
      <c r="A12" s="33" t="s">
        <v>15</v>
      </c>
      <c r="B12" s="36">
        <v>33901403</v>
      </c>
      <c r="C12" s="35">
        <v>0</v>
      </c>
      <c r="D12" s="35">
        <v>4864.8</v>
      </c>
    </row>
    <row r="13" spans="1:4" ht="9">
      <c r="A13" s="33" t="s">
        <v>16</v>
      </c>
      <c r="B13" s="34">
        <v>33901404</v>
      </c>
      <c r="C13" s="35">
        <v>0</v>
      </c>
      <c r="D13" s="35">
        <v>652</v>
      </c>
    </row>
    <row r="14" spans="1:4" ht="9">
      <c r="A14" s="33" t="s">
        <v>17</v>
      </c>
      <c r="B14" s="34">
        <v>33901801</v>
      </c>
      <c r="C14" s="35">
        <v>119063.97</v>
      </c>
      <c r="D14" s="35">
        <v>241383.97</v>
      </c>
    </row>
    <row r="15" spans="1:4" ht="9">
      <c r="A15" s="33" t="s">
        <v>18</v>
      </c>
      <c r="B15" s="34">
        <v>33901802</v>
      </c>
      <c r="C15" s="35">
        <v>0</v>
      </c>
      <c r="D15" s="35">
        <v>0</v>
      </c>
    </row>
    <row r="16" spans="1:4" ht="9">
      <c r="A16" s="33" t="s">
        <v>19</v>
      </c>
      <c r="B16" s="34">
        <v>33903001</v>
      </c>
      <c r="C16" s="35">
        <v>1620</v>
      </c>
      <c r="D16" s="35">
        <v>1620</v>
      </c>
    </row>
    <row r="17" spans="1:4" ht="9">
      <c r="A17" s="33" t="s">
        <v>20</v>
      </c>
      <c r="B17" s="34">
        <v>33903002</v>
      </c>
      <c r="C17" s="35">
        <v>74366.79</v>
      </c>
      <c r="D17" s="35">
        <v>128963</v>
      </c>
    </row>
    <row r="18" spans="1:4" ht="9">
      <c r="A18" s="33" t="s">
        <v>21</v>
      </c>
      <c r="B18" s="34">
        <v>33903003</v>
      </c>
      <c r="C18" s="35">
        <v>42189.65</v>
      </c>
      <c r="D18" s="35">
        <v>70500.41</v>
      </c>
    </row>
    <row r="19" spans="1:4" ht="9">
      <c r="A19" s="33" t="s">
        <v>22</v>
      </c>
      <c r="B19" s="34">
        <v>33903004</v>
      </c>
      <c r="C19" s="35">
        <v>24182.97</v>
      </c>
      <c r="D19" s="35">
        <v>53412.59</v>
      </c>
    </row>
    <row r="20" spans="1:4" ht="9">
      <c r="A20" s="33" t="s">
        <v>23</v>
      </c>
      <c r="B20" s="34">
        <v>33903005</v>
      </c>
      <c r="C20" s="35">
        <v>17031.36</v>
      </c>
      <c r="D20" s="35">
        <v>42075.02</v>
      </c>
    </row>
    <row r="21" spans="1:4" ht="9">
      <c r="A21" s="33" t="s">
        <v>24</v>
      </c>
      <c r="B21" s="34">
        <v>33903006</v>
      </c>
      <c r="C21" s="35">
        <v>6424</v>
      </c>
      <c r="D21" s="35">
        <v>178152.35</v>
      </c>
    </row>
    <row r="22" spans="1:4" ht="9">
      <c r="A22" s="33" t="s">
        <v>25</v>
      </c>
      <c r="B22" s="34">
        <v>33903007</v>
      </c>
      <c r="C22" s="35">
        <v>132884.32</v>
      </c>
      <c r="D22" s="35">
        <v>188084.15</v>
      </c>
    </row>
    <row r="23" spans="1:4" ht="9">
      <c r="A23" s="33" t="s">
        <v>26</v>
      </c>
      <c r="B23" s="34">
        <v>33903008</v>
      </c>
      <c r="C23" s="35">
        <v>210</v>
      </c>
      <c r="D23" s="35">
        <v>210</v>
      </c>
    </row>
    <row r="24" spans="1:4" ht="9">
      <c r="A24" s="33" t="s">
        <v>27</v>
      </c>
      <c r="B24" s="34">
        <v>33903009</v>
      </c>
      <c r="C24" s="35">
        <v>13551.07</v>
      </c>
      <c r="D24" s="35">
        <v>29667.58</v>
      </c>
    </row>
    <row r="25" spans="1:4" ht="9">
      <c r="A25" s="33" t="s">
        <v>28</v>
      </c>
      <c r="B25" s="34">
        <v>33903010</v>
      </c>
      <c r="C25" s="35">
        <v>52808.75</v>
      </c>
      <c r="D25" s="35">
        <v>90665.23</v>
      </c>
    </row>
    <row r="26" spans="1:4" ht="9">
      <c r="A26" s="33" t="s">
        <v>29</v>
      </c>
      <c r="B26" s="34">
        <v>33903011</v>
      </c>
      <c r="C26" s="35">
        <v>2153</v>
      </c>
      <c r="D26" s="35">
        <v>44037.01</v>
      </c>
    </row>
    <row r="27" spans="1:4" ht="9">
      <c r="A27" s="33" t="s">
        <v>30</v>
      </c>
      <c r="B27" s="34">
        <v>33903012</v>
      </c>
      <c r="C27" s="35">
        <v>0</v>
      </c>
      <c r="D27" s="35">
        <v>0</v>
      </c>
    </row>
    <row r="28" spans="1:4" ht="9">
      <c r="A28" s="33" t="s">
        <v>31</v>
      </c>
      <c r="B28" s="34">
        <v>33903013</v>
      </c>
      <c r="C28" s="35">
        <v>5448.68</v>
      </c>
      <c r="D28" s="35">
        <v>9136.34</v>
      </c>
    </row>
    <row r="29" spans="1:4" ht="9">
      <c r="A29" s="33" t="s">
        <v>32</v>
      </c>
      <c r="B29" s="34">
        <v>33903014</v>
      </c>
      <c r="C29" s="35">
        <v>271.8</v>
      </c>
      <c r="D29" s="35">
        <v>13277.68</v>
      </c>
    </row>
    <row r="30" spans="1:4" ht="9">
      <c r="A30" s="33" t="s">
        <v>33</v>
      </c>
      <c r="B30" s="34">
        <v>33903015</v>
      </c>
      <c r="C30" s="35">
        <v>23467.5</v>
      </c>
      <c r="D30" s="35">
        <v>33420.65</v>
      </c>
    </row>
    <row r="31" spans="1:4" ht="9">
      <c r="A31" s="33" t="s">
        <v>34</v>
      </c>
      <c r="B31" s="34">
        <v>33903016</v>
      </c>
      <c r="C31" s="35">
        <v>25399</v>
      </c>
      <c r="D31" s="35">
        <v>40424.06</v>
      </c>
    </row>
    <row r="32" spans="1:4" ht="9">
      <c r="A32" s="33" t="s">
        <v>35</v>
      </c>
      <c r="B32" s="34">
        <v>33903017</v>
      </c>
      <c r="C32" s="35">
        <v>884.5</v>
      </c>
      <c r="D32" s="35">
        <v>2586.5</v>
      </c>
    </row>
    <row r="33" spans="1:4" ht="9">
      <c r="A33" s="33" t="s">
        <v>36</v>
      </c>
      <c r="B33" s="34">
        <v>33903018</v>
      </c>
      <c r="C33" s="35">
        <v>2028.99</v>
      </c>
      <c r="D33" s="35">
        <v>5583.7</v>
      </c>
    </row>
    <row r="34" spans="1:4" ht="9">
      <c r="A34" s="33" t="s">
        <v>37</v>
      </c>
      <c r="B34" s="34">
        <v>33903019</v>
      </c>
      <c r="C34" s="35">
        <v>6793.62</v>
      </c>
      <c r="D34" s="35">
        <v>6793.62</v>
      </c>
    </row>
    <row r="35" spans="1:4" ht="9">
      <c r="A35" s="33" t="s">
        <v>38</v>
      </c>
      <c r="B35" s="34">
        <v>33903020</v>
      </c>
      <c r="C35" s="35">
        <v>189606</v>
      </c>
      <c r="D35" s="35">
        <v>282329.5</v>
      </c>
    </row>
    <row r="36" spans="1:4" ht="9">
      <c r="A36" s="33" t="s">
        <v>39</v>
      </c>
      <c r="B36" s="34">
        <v>33903021</v>
      </c>
      <c r="C36" s="35">
        <v>557830.27</v>
      </c>
      <c r="D36" s="35">
        <v>1135320.36</v>
      </c>
    </row>
    <row r="37" spans="1:4" ht="9">
      <c r="A37" s="33" t="s">
        <v>40</v>
      </c>
      <c r="B37" s="34">
        <v>33903022</v>
      </c>
      <c r="C37" s="35">
        <v>63373.41</v>
      </c>
      <c r="D37" s="35">
        <v>82273.6</v>
      </c>
    </row>
    <row r="38" spans="1:4" ht="9">
      <c r="A38" s="33" t="s">
        <v>41</v>
      </c>
      <c r="B38" s="34">
        <v>33903023</v>
      </c>
      <c r="C38" s="35">
        <v>944.66</v>
      </c>
      <c r="D38" s="35">
        <v>4217.89</v>
      </c>
    </row>
    <row r="39" spans="1:4" ht="9">
      <c r="A39" s="33" t="s">
        <v>42</v>
      </c>
      <c r="B39" s="34">
        <v>33903024</v>
      </c>
      <c r="C39" s="35">
        <v>7985.8</v>
      </c>
      <c r="D39" s="35">
        <v>11721.16</v>
      </c>
    </row>
    <row r="40" spans="1:4" ht="9">
      <c r="A40" s="33" t="s">
        <v>43</v>
      </c>
      <c r="B40" s="34">
        <v>33903025</v>
      </c>
      <c r="C40" s="35">
        <v>7502.28</v>
      </c>
      <c r="D40" s="35">
        <v>14512.15</v>
      </c>
    </row>
    <row r="41" spans="1:4" ht="9">
      <c r="A41" s="33" t="s">
        <v>44</v>
      </c>
      <c r="B41" s="34">
        <v>33903026</v>
      </c>
      <c r="C41" s="35">
        <v>0</v>
      </c>
      <c r="D41" s="35">
        <v>0</v>
      </c>
    </row>
    <row r="42" spans="1:4" ht="9">
      <c r="A42" s="33" t="s">
        <v>45</v>
      </c>
      <c r="B42" s="34">
        <v>33903027</v>
      </c>
      <c r="C42" s="35">
        <v>24889.74</v>
      </c>
      <c r="D42" s="35">
        <v>57208.7</v>
      </c>
    </row>
    <row r="43" spans="1:4" ht="9">
      <c r="A43" s="33" t="s">
        <v>46</v>
      </c>
      <c r="B43" s="34">
        <v>33903028</v>
      </c>
      <c r="C43" s="35">
        <v>465</v>
      </c>
      <c r="D43" s="35">
        <v>1585</v>
      </c>
    </row>
    <row r="44" spans="1:4" ht="9">
      <c r="A44" s="33" t="s">
        <v>47</v>
      </c>
      <c r="B44" s="34">
        <v>33903029</v>
      </c>
      <c r="C44" s="35">
        <v>29125.58</v>
      </c>
      <c r="D44" s="35">
        <v>36540.13</v>
      </c>
    </row>
    <row r="45" spans="1:4" ht="9">
      <c r="A45" s="33" t="s">
        <v>48</v>
      </c>
      <c r="B45" s="34">
        <v>33903031</v>
      </c>
      <c r="C45" s="35">
        <v>2271.5</v>
      </c>
      <c r="D45" s="35">
        <v>2491.5</v>
      </c>
    </row>
    <row r="46" spans="1:4" ht="9">
      <c r="A46" s="33" t="s">
        <v>49</v>
      </c>
      <c r="B46" s="34">
        <v>33903033</v>
      </c>
      <c r="C46" s="35">
        <v>42897.53</v>
      </c>
      <c r="D46" s="35">
        <v>64682.45</v>
      </c>
    </row>
    <row r="47" spans="1:4" ht="9">
      <c r="A47" s="33" t="s">
        <v>50</v>
      </c>
      <c r="B47" s="34">
        <v>33903034</v>
      </c>
      <c r="C47" s="35">
        <v>20</v>
      </c>
      <c r="D47" s="35">
        <v>557.26</v>
      </c>
    </row>
    <row r="48" spans="1:4" ht="9">
      <c r="A48" s="33" t="s">
        <v>51</v>
      </c>
      <c r="B48" s="34">
        <v>33903035</v>
      </c>
      <c r="C48" s="35">
        <v>11545.1</v>
      </c>
      <c r="D48" s="35">
        <v>14086.4</v>
      </c>
    </row>
    <row r="49" spans="1:4" ht="9">
      <c r="A49" s="33" t="s">
        <v>52</v>
      </c>
      <c r="B49" s="34">
        <v>33903097</v>
      </c>
      <c r="C49" s="35">
        <v>17752.84</v>
      </c>
      <c r="D49" s="35">
        <v>45859.1</v>
      </c>
    </row>
    <row r="50" spans="1:4" ht="9">
      <c r="A50" s="33" t="s">
        <v>53</v>
      </c>
      <c r="B50" s="34">
        <v>33903301</v>
      </c>
      <c r="C50" s="35">
        <v>16623.21</v>
      </c>
      <c r="D50" s="35">
        <v>32116.73</v>
      </c>
    </row>
    <row r="51" spans="1:4" ht="9">
      <c r="A51" s="33" t="s">
        <v>54</v>
      </c>
      <c r="B51" s="34">
        <v>33903302</v>
      </c>
      <c r="C51" s="35">
        <v>21300.95</v>
      </c>
      <c r="D51" s="35">
        <v>48045.77</v>
      </c>
    </row>
    <row r="52" spans="1:4" ht="9">
      <c r="A52" s="33" t="s">
        <v>55</v>
      </c>
      <c r="B52" s="34">
        <v>33903303</v>
      </c>
      <c r="C52" s="35">
        <v>-2442.86</v>
      </c>
      <c r="D52" s="35">
        <v>13602.52</v>
      </c>
    </row>
    <row r="53" spans="1:4" ht="9">
      <c r="A53" s="33" t="s">
        <v>56</v>
      </c>
      <c r="B53" s="34">
        <v>33903601</v>
      </c>
      <c r="C53" s="35">
        <v>5272</v>
      </c>
      <c r="D53" s="35">
        <v>8739</v>
      </c>
    </row>
    <row r="54" spans="1:4" ht="9">
      <c r="A54" s="33" t="s">
        <v>57</v>
      </c>
      <c r="B54" s="34">
        <v>33903602</v>
      </c>
      <c r="C54" s="35">
        <v>33329.42</v>
      </c>
      <c r="D54" s="35">
        <v>128461.23</v>
      </c>
    </row>
    <row r="55" spans="1:4" ht="9">
      <c r="A55" s="33" t="s">
        <v>58</v>
      </c>
      <c r="B55" s="34">
        <v>33903603</v>
      </c>
      <c r="C55" s="35">
        <v>0</v>
      </c>
      <c r="D55" s="35">
        <v>0</v>
      </c>
    </row>
    <row r="56" spans="1:4" ht="9">
      <c r="A56" s="33" t="s">
        <v>59</v>
      </c>
      <c r="B56" s="34">
        <v>33903604</v>
      </c>
      <c r="C56" s="35">
        <v>0</v>
      </c>
      <c r="D56" s="35">
        <v>0</v>
      </c>
    </row>
    <row r="57" spans="1:4" ht="9">
      <c r="A57" s="33" t="s">
        <v>60</v>
      </c>
      <c r="B57" s="34">
        <v>33903605</v>
      </c>
      <c r="C57" s="35">
        <v>0</v>
      </c>
      <c r="D57" s="35">
        <v>0</v>
      </c>
    </row>
    <row r="58" spans="1:4" ht="9">
      <c r="A58" s="33" t="s">
        <v>61</v>
      </c>
      <c r="B58" s="34">
        <v>33903607</v>
      </c>
      <c r="C58" s="35">
        <v>161.51</v>
      </c>
      <c r="D58" s="35">
        <v>2318.21</v>
      </c>
    </row>
    <row r="59" spans="1:4" ht="9">
      <c r="A59" s="33" t="s">
        <v>62</v>
      </c>
      <c r="B59" s="34">
        <v>33903608</v>
      </c>
      <c r="C59" s="35">
        <v>6133.05</v>
      </c>
      <c r="D59" s="35">
        <v>23619.98</v>
      </c>
    </row>
    <row r="60" spans="1:4" ht="9">
      <c r="A60" s="33" t="s">
        <v>63</v>
      </c>
      <c r="B60" s="34">
        <v>33903609</v>
      </c>
      <c r="C60" s="35">
        <v>0</v>
      </c>
      <c r="D60" s="35">
        <v>2916.44</v>
      </c>
    </row>
    <row r="61" spans="1:4" ht="9">
      <c r="A61" s="33" t="s">
        <v>64</v>
      </c>
      <c r="B61" s="34">
        <v>33903611</v>
      </c>
      <c r="C61" s="35">
        <v>5995</v>
      </c>
      <c r="D61" s="35">
        <v>15325</v>
      </c>
    </row>
    <row r="62" spans="1:4" ht="9">
      <c r="A62" s="33" t="s">
        <v>65</v>
      </c>
      <c r="B62" s="34">
        <v>33903613</v>
      </c>
      <c r="C62" s="35">
        <v>0</v>
      </c>
      <c r="D62" s="35">
        <v>0</v>
      </c>
    </row>
    <row r="63" spans="1:4" ht="9">
      <c r="A63" s="33" t="s">
        <v>66</v>
      </c>
      <c r="B63" s="34">
        <v>33903701</v>
      </c>
      <c r="C63" s="35">
        <v>0</v>
      </c>
      <c r="D63" s="35">
        <v>0</v>
      </c>
    </row>
    <row r="64" spans="1:4" ht="9">
      <c r="A64" s="33" t="s">
        <v>67</v>
      </c>
      <c r="B64" s="34">
        <v>33903702</v>
      </c>
      <c r="C64" s="35">
        <v>0</v>
      </c>
      <c r="D64" s="35">
        <v>0</v>
      </c>
    </row>
    <row r="65" spans="1:4" ht="9">
      <c r="A65" s="33" t="s">
        <v>68</v>
      </c>
      <c r="B65" s="34">
        <v>33903704</v>
      </c>
      <c r="C65" s="35">
        <v>0</v>
      </c>
      <c r="D65" s="35">
        <v>0</v>
      </c>
    </row>
    <row r="66" spans="1:4" ht="9">
      <c r="A66" s="33" t="s">
        <v>69</v>
      </c>
      <c r="B66" s="34">
        <v>33903901</v>
      </c>
      <c r="C66" s="35">
        <v>9308.74</v>
      </c>
      <c r="D66" s="35">
        <v>20115.28</v>
      </c>
    </row>
    <row r="67" spans="1:4" ht="9">
      <c r="A67" s="33" t="s">
        <v>70</v>
      </c>
      <c r="B67" s="34">
        <v>33903902</v>
      </c>
      <c r="C67" s="35">
        <v>59670.79</v>
      </c>
      <c r="D67" s="35">
        <v>177150.47</v>
      </c>
    </row>
    <row r="68" spans="1:4" ht="9">
      <c r="A68" s="33" t="s">
        <v>71</v>
      </c>
      <c r="B68" s="34">
        <v>33903903</v>
      </c>
      <c r="C68" s="35">
        <v>110</v>
      </c>
      <c r="D68" s="35">
        <v>110</v>
      </c>
    </row>
    <row r="69" spans="1:4" ht="9">
      <c r="A69" s="33" t="s">
        <v>72</v>
      </c>
      <c r="B69" s="34">
        <v>33903904</v>
      </c>
      <c r="C69" s="35">
        <v>174803.19</v>
      </c>
      <c r="D69" s="35">
        <v>450338.03</v>
      </c>
    </row>
    <row r="70" spans="1:4" ht="9">
      <c r="A70" s="33" t="s">
        <v>73</v>
      </c>
      <c r="B70" s="34">
        <v>33903905</v>
      </c>
      <c r="C70" s="35">
        <v>0</v>
      </c>
      <c r="D70" s="35">
        <v>0</v>
      </c>
    </row>
    <row r="71" spans="1:4" ht="9">
      <c r="A71" s="33" t="s">
        <v>74</v>
      </c>
      <c r="B71" s="34">
        <v>33903906</v>
      </c>
      <c r="C71" s="35">
        <v>192269.82</v>
      </c>
      <c r="D71" s="35">
        <v>532623.3</v>
      </c>
    </row>
    <row r="72" spans="1:4" ht="9">
      <c r="A72" s="33" t="s">
        <v>75</v>
      </c>
      <c r="B72" s="34">
        <v>33903907</v>
      </c>
      <c r="C72" s="35">
        <v>30</v>
      </c>
      <c r="D72" s="35">
        <v>514.52</v>
      </c>
    </row>
    <row r="73" spans="1:4" ht="9">
      <c r="A73" s="33" t="s">
        <v>76</v>
      </c>
      <c r="B73" s="34">
        <v>33903908</v>
      </c>
      <c r="C73" s="35">
        <v>0</v>
      </c>
      <c r="D73" s="35">
        <v>110</v>
      </c>
    </row>
    <row r="74" spans="1:4" ht="9">
      <c r="A74" s="33" t="s">
        <v>77</v>
      </c>
      <c r="B74" s="34">
        <v>33903909</v>
      </c>
      <c r="C74" s="35">
        <v>4300</v>
      </c>
      <c r="D74" s="35">
        <v>4300</v>
      </c>
    </row>
    <row r="75" spans="1:4" ht="9">
      <c r="A75" s="33" t="s">
        <v>78</v>
      </c>
      <c r="B75" s="34">
        <v>33903910</v>
      </c>
      <c r="C75" s="35">
        <v>240</v>
      </c>
      <c r="D75" s="35">
        <v>1490</v>
      </c>
    </row>
    <row r="76" spans="1:4" ht="9">
      <c r="A76" s="33" t="s">
        <v>79</v>
      </c>
      <c r="B76" s="34">
        <v>33903911</v>
      </c>
      <c r="C76" s="35">
        <v>3461</v>
      </c>
      <c r="D76" s="35">
        <v>7112.8</v>
      </c>
    </row>
    <row r="77" spans="1:4" ht="9">
      <c r="A77" s="33" t="s">
        <v>80</v>
      </c>
      <c r="B77" s="34">
        <v>33903912</v>
      </c>
      <c r="C77" s="35">
        <v>45960.54</v>
      </c>
      <c r="D77" s="35">
        <v>127339.43</v>
      </c>
    </row>
    <row r="78" spans="1:4" ht="9">
      <c r="A78" s="33" t="s">
        <v>81</v>
      </c>
      <c r="B78" s="34">
        <v>33903913</v>
      </c>
      <c r="C78" s="35">
        <v>21051.09</v>
      </c>
      <c r="D78" s="35">
        <v>75227.29</v>
      </c>
    </row>
    <row r="79" spans="1:4" ht="9">
      <c r="A79" s="33" t="s">
        <v>82</v>
      </c>
      <c r="B79" s="34">
        <v>33903914</v>
      </c>
      <c r="C79" s="35">
        <v>14513.73</v>
      </c>
      <c r="D79" s="35">
        <v>26331.16</v>
      </c>
    </row>
    <row r="80" spans="1:4" ht="9">
      <c r="A80" s="33" t="s">
        <v>83</v>
      </c>
      <c r="B80" s="34">
        <v>33903915</v>
      </c>
      <c r="C80" s="35">
        <v>0</v>
      </c>
      <c r="D80" s="35">
        <v>0</v>
      </c>
    </row>
    <row r="81" spans="1:4" ht="9">
      <c r="A81" s="33" t="s">
        <v>84</v>
      </c>
      <c r="B81" s="34">
        <v>33903916</v>
      </c>
      <c r="C81" s="35">
        <v>0</v>
      </c>
      <c r="D81" s="35">
        <v>0</v>
      </c>
    </row>
    <row r="82" spans="1:4" ht="9">
      <c r="A82" s="33" t="s">
        <v>85</v>
      </c>
      <c r="B82" s="34">
        <v>33903917</v>
      </c>
      <c r="C82" s="35">
        <v>258</v>
      </c>
      <c r="D82" s="35">
        <v>693</v>
      </c>
    </row>
    <row r="83" spans="1:4" ht="9">
      <c r="A83" s="33" t="s">
        <v>86</v>
      </c>
      <c r="B83" s="34">
        <v>33903918</v>
      </c>
      <c r="C83" s="35">
        <v>36242.97</v>
      </c>
      <c r="D83" s="35">
        <v>47904.74</v>
      </c>
    </row>
    <row r="84" spans="1:4" ht="9">
      <c r="A84" s="33" t="s">
        <v>87</v>
      </c>
      <c r="B84" s="34">
        <v>33903919</v>
      </c>
      <c r="C84" s="35">
        <v>0</v>
      </c>
      <c r="D84" s="35">
        <v>0</v>
      </c>
    </row>
    <row r="85" spans="1:4" ht="9">
      <c r="A85" s="33" t="s">
        <v>88</v>
      </c>
      <c r="B85" s="34">
        <v>33903920</v>
      </c>
      <c r="C85" s="35">
        <v>0</v>
      </c>
      <c r="D85" s="35">
        <v>1590</v>
      </c>
    </row>
    <row r="86" spans="1:4" ht="9">
      <c r="A86" s="33" t="s">
        <v>89</v>
      </c>
      <c r="B86" s="34">
        <v>33903921</v>
      </c>
      <c r="C86" s="35">
        <v>0</v>
      </c>
      <c r="D86" s="35">
        <v>998</v>
      </c>
    </row>
    <row r="87" spans="1:4" ht="9">
      <c r="A87" s="33" t="s">
        <v>90</v>
      </c>
      <c r="B87" s="34">
        <v>33903922</v>
      </c>
      <c r="C87" s="35">
        <v>941230.87</v>
      </c>
      <c r="D87" s="35">
        <v>3155377.67</v>
      </c>
    </row>
    <row r="88" spans="1:4" ht="9">
      <c r="A88" s="33" t="s">
        <v>91</v>
      </c>
      <c r="B88" s="34">
        <v>33903923</v>
      </c>
      <c r="C88" s="35">
        <v>101058.17</v>
      </c>
      <c r="D88" s="35">
        <v>238577.79</v>
      </c>
    </row>
    <row r="89" spans="1:4" ht="9">
      <c r="A89" s="33" t="s">
        <v>92</v>
      </c>
      <c r="B89" s="34">
        <v>33903924</v>
      </c>
      <c r="C89" s="35">
        <v>26334.05</v>
      </c>
      <c r="D89" s="35">
        <v>41308.77</v>
      </c>
    </row>
    <row r="90" spans="1:4" ht="9">
      <c r="A90" s="33" t="s">
        <v>93</v>
      </c>
      <c r="B90" s="34">
        <v>33903925</v>
      </c>
      <c r="C90" s="35">
        <v>7785</v>
      </c>
      <c r="D90" s="35">
        <v>8241</v>
      </c>
    </row>
    <row r="91" spans="1:4" ht="9">
      <c r="A91" s="33" t="s">
        <v>94</v>
      </c>
      <c r="B91" s="34">
        <v>33903926</v>
      </c>
      <c r="C91" s="35">
        <v>1466.89</v>
      </c>
      <c r="D91" s="35">
        <v>6335.87</v>
      </c>
    </row>
    <row r="92" spans="1:4" ht="9">
      <c r="A92" s="33" t="s">
        <v>95</v>
      </c>
      <c r="B92" s="34">
        <v>33903927</v>
      </c>
      <c r="C92" s="35">
        <v>18311.32</v>
      </c>
      <c r="D92" s="35">
        <v>33288.53</v>
      </c>
    </row>
    <row r="93" spans="1:4" ht="9">
      <c r="A93" s="33" t="s">
        <v>96</v>
      </c>
      <c r="B93" s="34">
        <v>33903928</v>
      </c>
      <c r="C93" s="35">
        <v>542.15</v>
      </c>
      <c r="D93" s="35">
        <v>1441.8</v>
      </c>
    </row>
    <row r="94" spans="1:4" ht="9">
      <c r="A94" s="33" t="s">
        <v>97</v>
      </c>
      <c r="B94" s="34">
        <v>33903929</v>
      </c>
      <c r="C94" s="35">
        <v>1430.41</v>
      </c>
      <c r="D94" s="35">
        <v>3913.29</v>
      </c>
    </row>
    <row r="95" spans="1:4" ht="9">
      <c r="A95" s="33" t="s">
        <v>98</v>
      </c>
      <c r="B95" s="34">
        <v>33903930</v>
      </c>
      <c r="C95" s="35">
        <v>3015.65</v>
      </c>
      <c r="D95" s="35">
        <v>10780.85</v>
      </c>
    </row>
    <row r="96" spans="1:4" ht="9">
      <c r="A96" s="33" t="s">
        <v>99</v>
      </c>
      <c r="B96" s="34">
        <v>33903931</v>
      </c>
      <c r="C96" s="35">
        <v>4526.59</v>
      </c>
      <c r="D96" s="35">
        <v>14235.5</v>
      </c>
    </row>
    <row r="97" spans="1:4" ht="9">
      <c r="A97" s="33" t="s">
        <v>100</v>
      </c>
      <c r="B97" s="34">
        <v>33903932</v>
      </c>
      <c r="C97" s="35">
        <v>257.45</v>
      </c>
      <c r="D97" s="35">
        <v>1715.18</v>
      </c>
    </row>
    <row r="98" spans="1:4" ht="9">
      <c r="A98" s="33" t="s">
        <v>101</v>
      </c>
      <c r="B98" s="34">
        <v>33903933</v>
      </c>
      <c r="C98" s="35">
        <v>21239.4</v>
      </c>
      <c r="D98" s="35">
        <v>76164.84</v>
      </c>
    </row>
    <row r="99" spans="1:4" ht="9">
      <c r="A99" s="33" t="s">
        <v>102</v>
      </c>
      <c r="B99" s="34">
        <v>33903934</v>
      </c>
      <c r="C99" s="35">
        <v>0</v>
      </c>
      <c r="D99" s="35">
        <v>0</v>
      </c>
    </row>
    <row r="100" spans="1:4" ht="9">
      <c r="A100" s="33" t="s">
        <v>103</v>
      </c>
      <c r="B100" s="34">
        <v>33903935</v>
      </c>
      <c r="C100" s="35">
        <v>4.54</v>
      </c>
      <c r="D100" s="35">
        <v>40697.73</v>
      </c>
    </row>
    <row r="101" spans="1:4" ht="9">
      <c r="A101" s="33" t="s">
        <v>104</v>
      </c>
      <c r="B101" s="34">
        <v>33903936</v>
      </c>
      <c r="C101" s="35">
        <v>161253.72</v>
      </c>
      <c r="D101" s="35">
        <v>421325.15</v>
      </c>
    </row>
    <row r="102" spans="1:4" ht="9">
      <c r="A102" s="33" t="s">
        <v>105</v>
      </c>
      <c r="B102" s="34">
        <v>33903937</v>
      </c>
      <c r="C102" s="35">
        <v>0</v>
      </c>
      <c r="D102" s="35">
        <v>0</v>
      </c>
    </row>
    <row r="103" spans="1:4" ht="9">
      <c r="A103" s="33" t="s">
        <v>106</v>
      </c>
      <c r="B103" s="34">
        <v>33903938</v>
      </c>
      <c r="C103" s="35">
        <v>0</v>
      </c>
      <c r="D103" s="35">
        <v>0</v>
      </c>
    </row>
    <row r="104" spans="1:4" ht="9">
      <c r="A104" s="33" t="s">
        <v>107</v>
      </c>
      <c r="B104" s="34">
        <v>33903939</v>
      </c>
      <c r="C104" s="35">
        <v>46760.8</v>
      </c>
      <c r="D104" s="35">
        <v>99888.4</v>
      </c>
    </row>
    <row r="105" spans="1:4" ht="9">
      <c r="A105" s="33" t="s">
        <v>108</v>
      </c>
      <c r="B105" s="34">
        <v>33903941</v>
      </c>
      <c r="C105" s="35">
        <v>16300.55</v>
      </c>
      <c r="D105" s="35">
        <v>41022.85</v>
      </c>
    </row>
    <row r="106" spans="1:4" ht="9">
      <c r="A106" s="33" t="s">
        <v>109</v>
      </c>
      <c r="B106" s="34">
        <v>33903942</v>
      </c>
      <c r="C106" s="35">
        <v>0</v>
      </c>
      <c r="D106" s="35">
        <v>0</v>
      </c>
    </row>
    <row r="107" spans="1:4" ht="9">
      <c r="A107" s="33" t="s">
        <v>110</v>
      </c>
      <c r="B107" s="34">
        <v>33903945</v>
      </c>
      <c r="C107" s="35">
        <v>49209.71</v>
      </c>
      <c r="D107" s="35">
        <v>153692.74</v>
      </c>
    </row>
    <row r="108" spans="1:4" ht="9">
      <c r="A108" s="33" t="s">
        <v>111</v>
      </c>
      <c r="B108" s="34">
        <v>33903946</v>
      </c>
      <c r="C108" s="35">
        <v>1200</v>
      </c>
      <c r="D108" s="35">
        <v>1200</v>
      </c>
    </row>
    <row r="109" spans="1:4" ht="9">
      <c r="A109" s="33" t="s">
        <v>112</v>
      </c>
      <c r="B109" s="34">
        <v>33903947</v>
      </c>
      <c r="C109" s="35">
        <v>0</v>
      </c>
      <c r="D109" s="35">
        <v>0</v>
      </c>
    </row>
    <row r="110" spans="1:4" ht="9">
      <c r="A110" s="33" t="s">
        <v>113</v>
      </c>
      <c r="B110" s="34">
        <v>33903948</v>
      </c>
      <c r="C110" s="35">
        <v>4243.2</v>
      </c>
      <c r="D110" s="35">
        <v>6022.7</v>
      </c>
    </row>
    <row r="111" spans="1:4" ht="9">
      <c r="A111" s="33" t="s">
        <v>114</v>
      </c>
      <c r="B111" s="34">
        <v>33903949</v>
      </c>
      <c r="C111" s="35">
        <v>11320.72</v>
      </c>
      <c r="D111" s="35">
        <v>29838.42</v>
      </c>
    </row>
    <row r="112" spans="1:4" ht="9">
      <c r="A112" s="33" t="s">
        <v>115</v>
      </c>
      <c r="B112" s="34">
        <v>33903950</v>
      </c>
      <c r="C112" s="35">
        <v>1113.85</v>
      </c>
      <c r="D112" s="35">
        <v>3330.15</v>
      </c>
    </row>
    <row r="113" spans="1:4" ht="9">
      <c r="A113" s="33" t="s">
        <v>116</v>
      </c>
      <c r="B113" s="34">
        <v>33903951</v>
      </c>
      <c r="C113" s="35">
        <v>162.4</v>
      </c>
      <c r="D113" s="35">
        <v>7353.31</v>
      </c>
    </row>
    <row r="114" spans="1:4" ht="9">
      <c r="A114" s="33" t="s">
        <v>117</v>
      </c>
      <c r="B114" s="34">
        <v>33903952</v>
      </c>
      <c r="C114" s="35">
        <v>415</v>
      </c>
      <c r="D114" s="35">
        <v>415</v>
      </c>
    </row>
    <row r="115" spans="1:4" ht="9">
      <c r="A115" s="33" t="s">
        <v>64</v>
      </c>
      <c r="B115" s="34">
        <v>33903954</v>
      </c>
      <c r="C115" s="35">
        <v>2902.2</v>
      </c>
      <c r="D115" s="35">
        <v>10175.6</v>
      </c>
    </row>
    <row r="116" spans="1:4" ht="9">
      <c r="A116" s="33" t="s">
        <v>118</v>
      </c>
      <c r="B116" s="34">
        <v>33903957</v>
      </c>
      <c r="C116" s="35">
        <v>40.86</v>
      </c>
      <c r="D116" s="35">
        <v>655</v>
      </c>
    </row>
    <row r="117" spans="1:4" ht="9">
      <c r="A117" s="33" t="s">
        <v>119</v>
      </c>
      <c r="B117" s="34">
        <v>33903958</v>
      </c>
      <c r="C117" s="35">
        <v>248</v>
      </c>
      <c r="D117" s="35">
        <v>248</v>
      </c>
    </row>
    <row r="118" spans="1:4" ht="9">
      <c r="A118" s="33" t="s">
        <v>120</v>
      </c>
      <c r="B118" s="34">
        <v>33903960</v>
      </c>
      <c r="C118" s="35">
        <v>0</v>
      </c>
      <c r="D118" s="35">
        <v>1550.87</v>
      </c>
    </row>
    <row r="119" spans="1:4" ht="9">
      <c r="A119" s="33" t="s">
        <v>65</v>
      </c>
      <c r="B119" s="34">
        <v>33903961</v>
      </c>
      <c r="C119" s="35">
        <v>800</v>
      </c>
      <c r="D119" s="35">
        <v>800</v>
      </c>
    </row>
    <row r="120" spans="1:4" ht="9">
      <c r="A120" s="33" t="s">
        <v>121</v>
      </c>
      <c r="B120" s="34">
        <v>33903997</v>
      </c>
      <c r="C120" s="35">
        <v>2608.91</v>
      </c>
      <c r="D120" s="35">
        <v>13836.23</v>
      </c>
    </row>
    <row r="121" spans="1:4" ht="9">
      <c r="A121" s="33" t="s">
        <v>122</v>
      </c>
      <c r="B121" s="34">
        <v>33904701</v>
      </c>
      <c r="C121" s="35">
        <v>0</v>
      </c>
      <c r="D121" s="35">
        <v>0</v>
      </c>
    </row>
    <row r="122" spans="1:4" ht="9">
      <c r="A122" s="33" t="s">
        <v>123</v>
      </c>
      <c r="B122" s="34">
        <v>33904708</v>
      </c>
      <c r="C122" s="35">
        <v>0</v>
      </c>
      <c r="D122" s="35">
        <v>0</v>
      </c>
    </row>
    <row r="123" spans="1:4" ht="9">
      <c r="A123" s="33" t="s">
        <v>124</v>
      </c>
      <c r="B123" s="34">
        <v>33904801</v>
      </c>
      <c r="C123" s="35">
        <v>0</v>
      </c>
      <c r="D123" s="35">
        <v>0</v>
      </c>
    </row>
    <row r="124" spans="1:4" ht="9">
      <c r="A124" s="38" t="s">
        <v>125</v>
      </c>
      <c r="B124" s="36">
        <v>33909201</v>
      </c>
      <c r="C124" s="35">
        <v>0</v>
      </c>
      <c r="D124" s="35">
        <v>0</v>
      </c>
    </row>
    <row r="125" spans="1:4" ht="9">
      <c r="A125" s="38" t="s">
        <v>127</v>
      </c>
      <c r="B125" s="36">
        <v>33909203</v>
      </c>
      <c r="C125" s="35">
        <v>0</v>
      </c>
      <c r="D125" s="35">
        <v>0</v>
      </c>
    </row>
    <row r="126" spans="1:4" ht="9">
      <c r="A126" s="38" t="s">
        <v>126</v>
      </c>
      <c r="B126" s="36">
        <v>33909202</v>
      </c>
      <c r="C126" s="35">
        <v>0</v>
      </c>
      <c r="D126" s="35">
        <v>0</v>
      </c>
    </row>
    <row r="127" spans="1:4" ht="9">
      <c r="A127" s="38" t="s">
        <v>128</v>
      </c>
      <c r="B127" s="36">
        <v>33909204</v>
      </c>
      <c r="C127" s="35">
        <v>0</v>
      </c>
      <c r="D127" s="35">
        <v>14.4</v>
      </c>
    </row>
    <row r="128" spans="1:4" ht="9">
      <c r="A128" s="38" t="s">
        <v>130</v>
      </c>
      <c r="B128" s="36">
        <v>33909208</v>
      </c>
      <c r="C128" s="35">
        <v>0</v>
      </c>
      <c r="D128" s="35">
        <v>39.7</v>
      </c>
    </row>
    <row r="129" spans="1:4" ht="9">
      <c r="A129" s="38" t="s">
        <v>131</v>
      </c>
      <c r="B129" s="36">
        <v>33909212</v>
      </c>
      <c r="C129" s="35">
        <v>0</v>
      </c>
      <c r="D129" s="35">
        <v>8</v>
      </c>
    </row>
    <row r="130" spans="1:4" ht="9">
      <c r="A130" s="33" t="s">
        <v>132</v>
      </c>
      <c r="B130" s="34">
        <v>33909213</v>
      </c>
      <c r="C130" s="35">
        <v>0</v>
      </c>
      <c r="D130" s="35">
        <v>275.8</v>
      </c>
    </row>
    <row r="131" spans="1:4" ht="9">
      <c r="A131" s="33" t="s">
        <v>133</v>
      </c>
      <c r="B131" s="34">
        <v>33909216</v>
      </c>
      <c r="C131" s="35">
        <v>0</v>
      </c>
      <c r="D131" s="35">
        <v>0</v>
      </c>
    </row>
    <row r="132" spans="1:4" ht="9">
      <c r="A132" s="33" t="s">
        <v>140</v>
      </c>
      <c r="B132" s="34">
        <v>33909222</v>
      </c>
      <c r="C132" s="35">
        <v>0</v>
      </c>
      <c r="D132" s="35">
        <v>146</v>
      </c>
    </row>
    <row r="133" spans="1:4" ht="9">
      <c r="A133" s="33" t="s">
        <v>134</v>
      </c>
      <c r="B133" s="34">
        <v>33909225</v>
      </c>
      <c r="C133" s="35">
        <v>0</v>
      </c>
      <c r="D133" s="35">
        <v>0</v>
      </c>
    </row>
    <row r="134" spans="1:4" ht="9">
      <c r="A134" s="33" t="s">
        <v>135</v>
      </c>
      <c r="B134" s="39">
        <v>44905100</v>
      </c>
      <c r="C134" s="35">
        <v>30752.04</v>
      </c>
      <c r="D134" s="35">
        <v>30752.04</v>
      </c>
    </row>
    <row r="135" spans="1:4" ht="9">
      <c r="A135" s="33" t="s">
        <v>136</v>
      </c>
      <c r="B135" s="34">
        <v>44905200</v>
      </c>
      <c r="C135" s="35">
        <v>269398.79</v>
      </c>
      <c r="D135" s="35">
        <v>452592.85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16">
      <selection activeCell="A127" sqref="A127"/>
    </sheetView>
  </sheetViews>
  <sheetFormatPr defaultColWidth="9.140625" defaultRowHeight="12.75"/>
  <cols>
    <col min="1" max="1" width="52.140625" style="19" customWidth="1"/>
    <col min="2" max="2" width="7.28125" style="19" customWidth="1"/>
    <col min="3" max="3" width="11.7109375" style="20" customWidth="1"/>
    <col min="4" max="4" width="13.7109375" style="20" customWidth="1"/>
    <col min="5" max="244" width="11.7109375" style="19" customWidth="1"/>
    <col min="245" max="16384" width="11.7109375" style="21" customWidth="1"/>
  </cols>
  <sheetData>
    <row r="1" spans="1:4" ht="9">
      <c r="A1" s="61" t="s">
        <v>0</v>
      </c>
      <c r="B1" s="61"/>
      <c r="C1" s="61"/>
      <c r="D1" s="23"/>
    </row>
    <row r="2" spans="1:4" ht="9">
      <c r="A2" s="61" t="s">
        <v>137</v>
      </c>
      <c r="B2" s="61"/>
      <c r="C2" s="61"/>
      <c r="D2" s="23"/>
    </row>
    <row r="3" spans="1:4" ht="9">
      <c r="A3" s="62" t="s">
        <v>2</v>
      </c>
      <c r="B3" s="62"/>
      <c r="C3" s="62"/>
      <c r="D3" s="23"/>
    </row>
    <row r="4" spans="1:4" ht="9">
      <c r="A4" s="24"/>
      <c r="B4" s="25"/>
      <c r="C4" s="22" t="s">
        <v>138</v>
      </c>
      <c r="D4" s="23" t="s">
        <v>139</v>
      </c>
    </row>
    <row r="5" spans="1:4" ht="9">
      <c r="A5" s="40" t="s">
        <v>8</v>
      </c>
      <c r="B5" s="41"/>
      <c r="C5" s="42">
        <v>1546183.31</v>
      </c>
      <c r="D5" s="32">
        <v>2500501.95</v>
      </c>
    </row>
    <row r="6" spans="1:4" ht="9">
      <c r="A6" s="30" t="s">
        <v>9</v>
      </c>
      <c r="B6" s="31"/>
      <c r="C6" s="32">
        <v>0</v>
      </c>
      <c r="D6" s="32">
        <v>0</v>
      </c>
    </row>
    <row r="7" spans="1:4" ht="9">
      <c r="A7" s="30" t="s">
        <v>10</v>
      </c>
      <c r="B7" s="31"/>
      <c r="C7" s="32">
        <v>0</v>
      </c>
      <c r="D7" s="32">
        <v>0</v>
      </c>
    </row>
    <row r="8" spans="1:4" ht="9">
      <c r="A8" s="30" t="s">
        <v>11</v>
      </c>
      <c r="B8" s="31"/>
      <c r="C8" s="32">
        <f>SUM(C10:C135)</f>
        <v>430359.1</v>
      </c>
      <c r="D8" s="32">
        <f>SUM(D10:D135)</f>
        <v>1167286.48</v>
      </c>
    </row>
    <row r="9" spans="1:4" ht="9">
      <c r="A9" s="30" t="s">
        <v>12</v>
      </c>
      <c r="B9" s="31"/>
      <c r="C9" s="32">
        <f>SUM(C6:C8)</f>
        <v>430359.1</v>
      </c>
      <c r="D9" s="32">
        <f>SUM(D6:D8)</f>
        <v>1167286.48</v>
      </c>
    </row>
    <row r="10" spans="1:4" ht="9">
      <c r="A10" s="33" t="s">
        <v>13</v>
      </c>
      <c r="B10" s="34">
        <v>33901401</v>
      </c>
      <c r="C10" s="35">
        <v>7609.92</v>
      </c>
      <c r="D10" s="35">
        <v>11579.57</v>
      </c>
    </row>
    <row r="11" spans="1:4" ht="9">
      <c r="A11" s="33" t="s">
        <v>14</v>
      </c>
      <c r="B11" s="34">
        <v>33901402</v>
      </c>
      <c r="C11" s="35">
        <v>1471.35</v>
      </c>
      <c r="D11" s="35">
        <v>1471.35</v>
      </c>
    </row>
    <row r="12" spans="1:4" ht="9">
      <c r="A12" s="33" t="s">
        <v>15</v>
      </c>
      <c r="B12" s="36">
        <v>33901403</v>
      </c>
      <c r="C12" s="35">
        <v>0</v>
      </c>
      <c r="D12" s="35"/>
    </row>
    <row r="13" spans="1:4" ht="9">
      <c r="A13" s="33" t="s">
        <v>16</v>
      </c>
      <c r="B13" s="34">
        <v>33901404</v>
      </c>
      <c r="C13" s="35">
        <v>0</v>
      </c>
      <c r="D13" s="35"/>
    </row>
    <row r="14" spans="1:4" ht="9">
      <c r="A14" s="33" t="s">
        <v>17</v>
      </c>
      <c r="B14" s="34">
        <v>33901801</v>
      </c>
      <c r="C14" s="35">
        <v>307648.16</v>
      </c>
      <c r="D14" s="35">
        <v>672447.05</v>
      </c>
    </row>
    <row r="15" spans="1:4" ht="9">
      <c r="A15" s="33" t="s">
        <v>18</v>
      </c>
      <c r="B15" s="34">
        <v>33901802</v>
      </c>
      <c r="C15" s="35">
        <v>0</v>
      </c>
      <c r="D15" s="35">
        <v>48790</v>
      </c>
    </row>
    <row r="16" spans="1:4" ht="9">
      <c r="A16" s="33" t="s">
        <v>19</v>
      </c>
      <c r="B16" s="34">
        <v>33903001</v>
      </c>
      <c r="C16" s="35">
        <v>0</v>
      </c>
      <c r="D16" s="35"/>
    </row>
    <row r="17" spans="1:4" ht="9">
      <c r="A17" s="33" t="s">
        <v>20</v>
      </c>
      <c r="B17" s="34">
        <v>33903002</v>
      </c>
      <c r="C17" s="35">
        <v>814.55</v>
      </c>
      <c r="D17" s="35">
        <v>6409.37</v>
      </c>
    </row>
    <row r="18" spans="1:4" ht="9">
      <c r="A18" s="33" t="s">
        <v>21</v>
      </c>
      <c r="B18" s="34">
        <v>33903003</v>
      </c>
      <c r="C18" s="35">
        <v>0</v>
      </c>
      <c r="D18" s="35">
        <v>526.2</v>
      </c>
    </row>
    <row r="19" spans="1:4" ht="9">
      <c r="A19" s="33" t="s">
        <v>22</v>
      </c>
      <c r="B19" s="34">
        <v>33903004</v>
      </c>
      <c r="C19" s="35">
        <v>0</v>
      </c>
      <c r="D19" s="35"/>
    </row>
    <row r="20" spans="1:4" ht="9">
      <c r="A20" s="33" t="s">
        <v>23</v>
      </c>
      <c r="B20" s="34">
        <v>33903005</v>
      </c>
      <c r="C20" s="35">
        <v>0</v>
      </c>
      <c r="D20" s="35"/>
    </row>
    <row r="21" spans="1:4" ht="9">
      <c r="A21" s="33" t="s">
        <v>24</v>
      </c>
      <c r="B21" s="34">
        <v>33903006</v>
      </c>
      <c r="C21" s="35">
        <v>0</v>
      </c>
      <c r="D21" s="35"/>
    </row>
    <row r="22" spans="1:4" ht="9">
      <c r="A22" s="33" t="s">
        <v>25</v>
      </c>
      <c r="B22" s="34">
        <v>33903007</v>
      </c>
      <c r="C22" s="35">
        <v>0</v>
      </c>
      <c r="D22" s="35"/>
    </row>
    <row r="23" spans="1:4" ht="9">
      <c r="A23" s="33" t="s">
        <v>26</v>
      </c>
      <c r="B23" s="34">
        <v>33903008</v>
      </c>
      <c r="C23" s="35">
        <v>0</v>
      </c>
      <c r="D23" s="35"/>
    </row>
    <row r="24" spans="1:4" ht="9">
      <c r="A24" s="33" t="s">
        <v>27</v>
      </c>
      <c r="B24" s="34">
        <v>33903009</v>
      </c>
      <c r="C24" s="35">
        <v>384.06</v>
      </c>
      <c r="D24" s="35">
        <v>4211.37</v>
      </c>
    </row>
    <row r="25" spans="1:4" ht="9">
      <c r="A25" s="33" t="s">
        <v>28</v>
      </c>
      <c r="B25" s="34">
        <v>33903010</v>
      </c>
      <c r="C25" s="35">
        <v>3229.55</v>
      </c>
      <c r="D25" s="35">
        <v>12350.54</v>
      </c>
    </row>
    <row r="26" spans="1:4" ht="9">
      <c r="A26" s="33" t="s">
        <v>29</v>
      </c>
      <c r="B26" s="34">
        <v>33903011</v>
      </c>
      <c r="C26" s="35">
        <v>0</v>
      </c>
      <c r="D26" s="35">
        <v>2836.91</v>
      </c>
    </row>
    <row r="27" spans="1:4" ht="9">
      <c r="A27" s="33" t="s">
        <v>30</v>
      </c>
      <c r="B27" s="34">
        <v>33903012</v>
      </c>
      <c r="C27" s="35">
        <v>0</v>
      </c>
      <c r="D27" s="35"/>
    </row>
    <row r="28" spans="1:4" ht="9">
      <c r="A28" s="33" t="s">
        <v>31</v>
      </c>
      <c r="B28" s="34">
        <v>33903013</v>
      </c>
      <c r="C28" s="35">
        <v>747.18</v>
      </c>
      <c r="D28" s="35">
        <v>1067.98</v>
      </c>
    </row>
    <row r="29" spans="1:4" ht="9">
      <c r="A29" s="33" t="s">
        <v>32</v>
      </c>
      <c r="B29" s="34">
        <v>33903014</v>
      </c>
      <c r="C29" s="35">
        <v>0</v>
      </c>
      <c r="D29" s="35">
        <v>69.9</v>
      </c>
    </row>
    <row r="30" spans="1:4" ht="9">
      <c r="A30" s="33" t="s">
        <v>33</v>
      </c>
      <c r="B30" s="34">
        <v>33903015</v>
      </c>
      <c r="C30" s="35">
        <v>340</v>
      </c>
      <c r="D30" s="35">
        <v>5607.2</v>
      </c>
    </row>
    <row r="31" spans="1:4" ht="9">
      <c r="A31" s="33" t="s">
        <v>34</v>
      </c>
      <c r="B31" s="34">
        <v>33903016</v>
      </c>
      <c r="C31" s="35">
        <v>641</v>
      </c>
      <c r="D31" s="35">
        <v>755.1</v>
      </c>
    </row>
    <row r="32" spans="1:4" ht="9">
      <c r="A32" s="33" t="s">
        <v>35</v>
      </c>
      <c r="B32" s="34">
        <v>33903017</v>
      </c>
      <c r="C32" s="35">
        <v>700</v>
      </c>
      <c r="D32" s="35">
        <v>700</v>
      </c>
    </row>
    <row r="33" spans="1:4" ht="9">
      <c r="A33" s="33" t="s">
        <v>36</v>
      </c>
      <c r="B33" s="34">
        <v>33903018</v>
      </c>
      <c r="C33" s="35">
        <v>0</v>
      </c>
      <c r="D33" s="35"/>
    </row>
    <row r="34" spans="1:4" ht="9">
      <c r="A34" s="33" t="s">
        <v>37</v>
      </c>
      <c r="B34" s="34">
        <v>33903019</v>
      </c>
      <c r="C34" s="35">
        <v>0</v>
      </c>
      <c r="D34" s="35"/>
    </row>
    <row r="35" spans="1:4" ht="9">
      <c r="A35" s="33" t="s">
        <v>38</v>
      </c>
      <c r="B35" s="34">
        <v>33903020</v>
      </c>
      <c r="C35" s="35">
        <v>67</v>
      </c>
      <c r="D35" s="35">
        <v>67</v>
      </c>
    </row>
    <row r="36" spans="1:4" ht="9">
      <c r="A36" s="33" t="s">
        <v>39</v>
      </c>
      <c r="B36" s="34">
        <v>33903021</v>
      </c>
      <c r="C36" s="35">
        <v>0</v>
      </c>
      <c r="D36" s="35"/>
    </row>
    <row r="37" spans="1:4" ht="9">
      <c r="A37" s="33" t="s">
        <v>40</v>
      </c>
      <c r="B37" s="34">
        <v>33903022</v>
      </c>
      <c r="C37" s="35">
        <v>0</v>
      </c>
      <c r="D37" s="35"/>
    </row>
    <row r="38" spans="1:4" ht="9">
      <c r="A38" s="33" t="s">
        <v>41</v>
      </c>
      <c r="B38" s="34">
        <v>33903023</v>
      </c>
      <c r="C38" s="35">
        <v>0</v>
      </c>
      <c r="D38" s="35"/>
    </row>
    <row r="39" spans="1:4" ht="9">
      <c r="A39" s="33" t="s">
        <v>42</v>
      </c>
      <c r="B39" s="34">
        <v>33903024</v>
      </c>
      <c r="C39" s="35">
        <v>0</v>
      </c>
      <c r="D39" s="35">
        <v>214.59</v>
      </c>
    </row>
    <row r="40" spans="1:4" ht="9">
      <c r="A40" s="33" t="s">
        <v>43</v>
      </c>
      <c r="B40" s="34">
        <v>33903025</v>
      </c>
      <c r="C40" s="35">
        <v>0</v>
      </c>
      <c r="D40" s="35"/>
    </row>
    <row r="41" spans="1:4" ht="9">
      <c r="A41" s="33" t="s">
        <v>44</v>
      </c>
      <c r="B41" s="34">
        <v>33903026</v>
      </c>
      <c r="C41" s="35">
        <v>0</v>
      </c>
      <c r="D41" s="35"/>
    </row>
    <row r="42" spans="1:4" ht="9">
      <c r="A42" s="33" t="s">
        <v>45</v>
      </c>
      <c r="B42" s="34">
        <v>33903027</v>
      </c>
      <c r="C42" s="35">
        <v>0</v>
      </c>
      <c r="D42" s="35">
        <v>2464</v>
      </c>
    </row>
    <row r="43" spans="1:4" ht="9">
      <c r="A43" s="33" t="s">
        <v>46</v>
      </c>
      <c r="B43" s="34">
        <v>33903028</v>
      </c>
      <c r="C43" s="35">
        <v>0</v>
      </c>
      <c r="D43" s="35"/>
    </row>
    <row r="44" spans="1:4" ht="9">
      <c r="A44" s="33" t="s">
        <v>47</v>
      </c>
      <c r="B44" s="34">
        <v>33903029</v>
      </c>
      <c r="C44" s="35">
        <v>0</v>
      </c>
      <c r="D44" s="35"/>
    </row>
    <row r="45" spans="1:4" ht="9">
      <c r="A45" s="33" t="s">
        <v>48</v>
      </c>
      <c r="B45" s="34">
        <v>33903031</v>
      </c>
      <c r="C45" s="35">
        <v>0</v>
      </c>
      <c r="D45" s="35"/>
    </row>
    <row r="46" spans="1:4" ht="9">
      <c r="A46" s="33" t="s">
        <v>49</v>
      </c>
      <c r="B46" s="34">
        <v>33903033</v>
      </c>
      <c r="C46" s="35">
        <v>56.95</v>
      </c>
      <c r="D46" s="35">
        <v>6412.6</v>
      </c>
    </row>
    <row r="47" spans="1:4" ht="9">
      <c r="A47" s="33" t="s">
        <v>50</v>
      </c>
      <c r="B47" s="34">
        <v>33903034</v>
      </c>
      <c r="C47" s="35">
        <v>0</v>
      </c>
      <c r="D47" s="35"/>
    </row>
    <row r="48" spans="1:4" ht="9">
      <c r="A48" s="33" t="s">
        <v>51</v>
      </c>
      <c r="B48" s="34">
        <v>33903035</v>
      </c>
      <c r="C48" s="35">
        <v>0</v>
      </c>
      <c r="D48" s="35">
        <v>1047.89</v>
      </c>
    </row>
    <row r="49" spans="1:4" ht="9">
      <c r="A49" s="33" t="s">
        <v>52</v>
      </c>
      <c r="B49" s="34">
        <v>33903097</v>
      </c>
      <c r="C49" s="35">
        <v>0</v>
      </c>
      <c r="D49" s="35">
        <v>57.5</v>
      </c>
    </row>
    <row r="50" spans="1:4" ht="9">
      <c r="A50" s="33" t="s">
        <v>53</v>
      </c>
      <c r="B50" s="34">
        <v>33903301</v>
      </c>
      <c r="C50" s="35">
        <v>4632.71</v>
      </c>
      <c r="D50" s="35">
        <v>9338.29</v>
      </c>
    </row>
    <row r="51" spans="1:4" ht="9">
      <c r="A51" s="33" t="s">
        <v>54</v>
      </c>
      <c r="B51" s="34">
        <v>33903302</v>
      </c>
      <c r="C51" s="35">
        <v>12960.07</v>
      </c>
      <c r="D51" s="35">
        <v>25102.22</v>
      </c>
    </row>
    <row r="52" spans="1:4" ht="9">
      <c r="A52" s="33" t="s">
        <v>55</v>
      </c>
      <c r="B52" s="34">
        <v>33903303</v>
      </c>
      <c r="C52" s="35">
        <v>0</v>
      </c>
      <c r="D52" s="35"/>
    </row>
    <row r="53" spans="1:4" ht="9">
      <c r="A53" s="33" t="s">
        <v>56</v>
      </c>
      <c r="B53" s="34">
        <v>33903601</v>
      </c>
      <c r="C53" s="35">
        <v>0</v>
      </c>
      <c r="D53" s="35"/>
    </row>
    <row r="54" spans="1:4" ht="9">
      <c r="A54" s="33" t="s">
        <v>57</v>
      </c>
      <c r="B54" s="34">
        <v>33903602</v>
      </c>
      <c r="C54" s="35">
        <v>0</v>
      </c>
      <c r="D54" s="35"/>
    </row>
    <row r="55" spans="1:4" ht="9">
      <c r="A55" s="33" t="s">
        <v>58</v>
      </c>
      <c r="B55" s="34">
        <v>33903603</v>
      </c>
      <c r="C55" s="21">
        <v>0</v>
      </c>
      <c r="D55" s="21"/>
    </row>
    <row r="56" spans="1:4" ht="9">
      <c r="A56" s="33" t="s">
        <v>59</v>
      </c>
      <c r="B56" s="34">
        <v>33903604</v>
      </c>
      <c r="C56" s="35">
        <v>6970</v>
      </c>
      <c r="D56" s="35">
        <v>62276</v>
      </c>
    </row>
    <row r="57" spans="1:4" ht="9">
      <c r="A57" s="33" t="s">
        <v>60</v>
      </c>
      <c r="B57" s="34">
        <v>33903605</v>
      </c>
      <c r="C57" s="35">
        <v>0</v>
      </c>
      <c r="D57" s="35"/>
    </row>
    <row r="58" spans="1:4" ht="9">
      <c r="A58" s="33" t="s">
        <v>61</v>
      </c>
      <c r="B58" s="34">
        <v>33903607</v>
      </c>
      <c r="C58" s="35">
        <v>0</v>
      </c>
      <c r="D58" s="35"/>
    </row>
    <row r="59" spans="1:4" ht="9">
      <c r="A59" s="33" t="s">
        <v>62</v>
      </c>
      <c r="B59" s="34">
        <v>33903608</v>
      </c>
      <c r="C59" s="35">
        <v>0</v>
      </c>
      <c r="D59" s="35"/>
    </row>
    <row r="60" spans="1:4" ht="9">
      <c r="A60" s="33" t="s">
        <v>63</v>
      </c>
      <c r="B60" s="34">
        <v>33903609</v>
      </c>
      <c r="C60" s="35">
        <v>0</v>
      </c>
      <c r="D60" s="35"/>
    </row>
    <row r="61" spans="1:4" ht="9">
      <c r="A61" s="33" t="s">
        <v>64</v>
      </c>
      <c r="B61" s="34">
        <v>33903611</v>
      </c>
      <c r="C61" s="35">
        <v>0</v>
      </c>
      <c r="D61" s="35"/>
    </row>
    <row r="62" spans="1:4" ht="9">
      <c r="A62" s="33" t="s">
        <v>65</v>
      </c>
      <c r="B62" s="34">
        <v>33903613</v>
      </c>
      <c r="C62" s="35">
        <v>0</v>
      </c>
      <c r="D62" s="35"/>
    </row>
    <row r="63" spans="1:4" ht="9">
      <c r="A63" s="33" t="s">
        <v>66</v>
      </c>
      <c r="B63" s="34">
        <v>33903701</v>
      </c>
      <c r="C63" s="35">
        <v>0</v>
      </c>
      <c r="D63" s="35"/>
    </row>
    <row r="64" spans="1:4" ht="9">
      <c r="A64" s="33" t="s">
        <v>67</v>
      </c>
      <c r="B64" s="34">
        <v>33903702</v>
      </c>
      <c r="C64" s="35">
        <v>0</v>
      </c>
      <c r="D64" s="35"/>
    </row>
    <row r="65" spans="1:4" ht="9">
      <c r="A65" s="33" t="s">
        <v>68</v>
      </c>
      <c r="B65" s="34">
        <v>33903704</v>
      </c>
      <c r="C65" s="35">
        <v>0</v>
      </c>
      <c r="D65" s="35"/>
    </row>
    <row r="66" spans="1:4" ht="9">
      <c r="A66" s="33" t="s">
        <v>69</v>
      </c>
      <c r="B66" s="34">
        <v>33903901</v>
      </c>
      <c r="C66" s="35">
        <v>0</v>
      </c>
      <c r="D66" s="35">
        <v>1919.17</v>
      </c>
    </row>
    <row r="67" spans="1:4" ht="9">
      <c r="A67" s="33" t="s">
        <v>70</v>
      </c>
      <c r="B67" s="34">
        <v>33903902</v>
      </c>
      <c r="C67" s="35">
        <v>0</v>
      </c>
      <c r="D67" s="35"/>
    </row>
    <row r="68" spans="1:4" ht="9">
      <c r="A68" s="33" t="s">
        <v>71</v>
      </c>
      <c r="B68" s="34">
        <v>33903903</v>
      </c>
      <c r="C68" s="35">
        <v>0</v>
      </c>
      <c r="D68" s="35"/>
    </row>
    <row r="69" spans="1:4" ht="9">
      <c r="A69" s="33" t="s">
        <v>72</v>
      </c>
      <c r="B69" s="34">
        <v>33903904</v>
      </c>
      <c r="C69" s="35">
        <v>6172.6</v>
      </c>
      <c r="D69" s="35">
        <v>6782.6</v>
      </c>
    </row>
    <row r="70" spans="1:4" ht="9">
      <c r="A70" s="33" t="s">
        <v>73</v>
      </c>
      <c r="B70" s="34">
        <v>33903905</v>
      </c>
      <c r="C70" s="35">
        <v>0</v>
      </c>
      <c r="D70" s="35"/>
    </row>
    <row r="71" spans="1:4" ht="9">
      <c r="A71" s="33" t="s">
        <v>74</v>
      </c>
      <c r="B71" s="34">
        <v>33903906</v>
      </c>
      <c r="C71" s="35">
        <v>0</v>
      </c>
      <c r="D71" s="35"/>
    </row>
    <row r="72" spans="1:4" ht="9">
      <c r="A72" s="33" t="s">
        <v>75</v>
      </c>
      <c r="B72" s="34">
        <v>33903907</v>
      </c>
      <c r="C72" s="35">
        <v>0</v>
      </c>
      <c r="D72" s="35"/>
    </row>
    <row r="73" spans="1:4" ht="9">
      <c r="A73" s="33" t="s">
        <v>76</v>
      </c>
      <c r="B73" s="34">
        <v>33903908</v>
      </c>
      <c r="C73" s="35">
        <v>0</v>
      </c>
      <c r="D73" s="35"/>
    </row>
    <row r="74" spans="1:4" ht="9">
      <c r="A74" s="33" t="s">
        <v>77</v>
      </c>
      <c r="B74" s="34">
        <v>33903909</v>
      </c>
      <c r="C74" s="35">
        <v>0</v>
      </c>
      <c r="D74" s="35"/>
    </row>
    <row r="75" spans="1:4" ht="9">
      <c r="A75" s="33" t="s">
        <v>78</v>
      </c>
      <c r="B75" s="34">
        <v>33903910</v>
      </c>
      <c r="C75" s="35">
        <v>0</v>
      </c>
      <c r="D75" s="35"/>
    </row>
    <row r="76" spans="1:4" ht="9">
      <c r="A76" s="33" t="s">
        <v>79</v>
      </c>
      <c r="B76" s="34">
        <v>33903911</v>
      </c>
      <c r="C76" s="35">
        <v>0</v>
      </c>
      <c r="D76" s="35"/>
    </row>
    <row r="77" spans="1:4" ht="9">
      <c r="A77" s="33" t="s">
        <v>80</v>
      </c>
      <c r="B77" s="34">
        <v>33903912</v>
      </c>
      <c r="C77" s="35">
        <v>4117.94</v>
      </c>
      <c r="D77" s="35">
        <v>73107.75</v>
      </c>
    </row>
    <row r="78" spans="1:4" ht="9">
      <c r="A78" s="33" t="s">
        <v>81</v>
      </c>
      <c r="B78" s="34">
        <v>33903913</v>
      </c>
      <c r="C78" s="35">
        <v>0</v>
      </c>
      <c r="D78" s="35"/>
    </row>
    <row r="79" spans="1:4" ht="9">
      <c r="A79" s="33" t="s">
        <v>82</v>
      </c>
      <c r="B79" s="34">
        <v>33903914</v>
      </c>
      <c r="C79" s="35">
        <v>0</v>
      </c>
      <c r="D79" s="35"/>
    </row>
    <row r="80" spans="1:4" ht="9">
      <c r="A80" s="33" t="s">
        <v>83</v>
      </c>
      <c r="B80" s="34">
        <v>33903915</v>
      </c>
      <c r="C80" s="35">
        <v>0</v>
      </c>
      <c r="D80" s="35"/>
    </row>
    <row r="81" spans="1:4" ht="9">
      <c r="A81" s="33" t="s">
        <v>84</v>
      </c>
      <c r="B81" s="34">
        <v>33903916</v>
      </c>
      <c r="C81" s="35">
        <v>0</v>
      </c>
      <c r="D81" s="35"/>
    </row>
    <row r="82" spans="1:4" ht="9">
      <c r="A82" s="33" t="s">
        <v>85</v>
      </c>
      <c r="B82" s="34">
        <v>33903917</v>
      </c>
      <c r="C82" s="35">
        <v>0</v>
      </c>
      <c r="D82" s="35"/>
    </row>
    <row r="83" spans="1:4" ht="9">
      <c r="A83" s="33" t="s">
        <v>86</v>
      </c>
      <c r="B83" s="34">
        <v>33903918</v>
      </c>
      <c r="C83" s="35">
        <v>423.02</v>
      </c>
      <c r="D83" s="35">
        <v>1705.9</v>
      </c>
    </row>
    <row r="84" spans="1:4" ht="9">
      <c r="A84" s="33" t="s">
        <v>87</v>
      </c>
      <c r="B84" s="34">
        <v>33903919</v>
      </c>
      <c r="C84" s="35">
        <v>0</v>
      </c>
      <c r="D84" s="35"/>
    </row>
    <row r="85" spans="1:4" ht="9">
      <c r="A85" s="33" t="s">
        <v>88</v>
      </c>
      <c r="B85" s="34">
        <v>33903920</v>
      </c>
      <c r="C85" s="35">
        <v>0</v>
      </c>
      <c r="D85" s="35"/>
    </row>
    <row r="86" spans="1:4" ht="9">
      <c r="A86" s="33" t="s">
        <v>89</v>
      </c>
      <c r="B86" s="34">
        <v>33903921</v>
      </c>
      <c r="C86" s="35">
        <v>0</v>
      </c>
      <c r="D86" s="35"/>
    </row>
    <row r="87" spans="1:4" ht="9">
      <c r="A87" s="33" t="s">
        <v>90</v>
      </c>
      <c r="B87" s="34">
        <v>33903922</v>
      </c>
      <c r="C87" s="35">
        <v>0</v>
      </c>
      <c r="D87" s="35"/>
    </row>
    <row r="88" spans="1:4" ht="9">
      <c r="A88" s="33" t="s">
        <v>91</v>
      </c>
      <c r="B88" s="34">
        <v>33903923</v>
      </c>
      <c r="C88" s="35">
        <v>0</v>
      </c>
      <c r="D88" s="35"/>
    </row>
    <row r="89" spans="1:4" ht="9">
      <c r="A89" s="33" t="s">
        <v>92</v>
      </c>
      <c r="B89" s="34">
        <v>33903924</v>
      </c>
      <c r="C89" s="35">
        <v>738</v>
      </c>
      <c r="D89" s="35">
        <v>1291.97</v>
      </c>
    </row>
    <row r="90" spans="1:4" ht="9">
      <c r="A90" s="33" t="s">
        <v>93</v>
      </c>
      <c r="B90" s="34">
        <v>33903925</v>
      </c>
      <c r="C90" s="35">
        <v>41171.62</v>
      </c>
      <c r="D90" s="35">
        <v>97141.81</v>
      </c>
    </row>
    <row r="91" spans="1:4" ht="9">
      <c r="A91" s="33" t="s">
        <v>94</v>
      </c>
      <c r="B91" s="34">
        <v>33903926</v>
      </c>
      <c r="C91" s="35">
        <v>0</v>
      </c>
      <c r="D91" s="35"/>
    </row>
    <row r="92" spans="1:4" ht="9">
      <c r="A92" s="33" t="s">
        <v>95</v>
      </c>
      <c r="B92" s="34">
        <v>33903927</v>
      </c>
      <c r="C92" s="35">
        <v>0</v>
      </c>
      <c r="D92" s="35"/>
    </row>
    <row r="93" spans="1:4" ht="9">
      <c r="A93" s="33" t="s">
        <v>96</v>
      </c>
      <c r="B93" s="34">
        <v>33903928</v>
      </c>
      <c r="C93" s="35">
        <v>0</v>
      </c>
      <c r="D93" s="35"/>
    </row>
    <row r="94" spans="1:4" ht="9">
      <c r="A94" s="33" t="s">
        <v>97</v>
      </c>
      <c r="B94" s="34">
        <v>33903929</v>
      </c>
      <c r="C94" s="35">
        <v>0</v>
      </c>
      <c r="D94" s="35"/>
    </row>
    <row r="95" spans="1:4" ht="9">
      <c r="A95" s="33" t="s">
        <v>98</v>
      </c>
      <c r="B95" s="34">
        <v>33903930</v>
      </c>
      <c r="C95" s="37">
        <v>0</v>
      </c>
      <c r="D95" s="37"/>
    </row>
    <row r="96" spans="1:4" ht="9">
      <c r="A96" s="33" t="s">
        <v>99</v>
      </c>
      <c r="B96" s="34">
        <v>33903931</v>
      </c>
      <c r="C96" s="35">
        <v>2651.42</v>
      </c>
      <c r="D96" s="35">
        <v>4216.72</v>
      </c>
    </row>
    <row r="97" spans="1:4" ht="9">
      <c r="A97" s="33" t="s">
        <v>100</v>
      </c>
      <c r="B97" s="34">
        <v>33903932</v>
      </c>
      <c r="C97" s="35">
        <v>0</v>
      </c>
      <c r="D97" s="35">
        <v>420.02</v>
      </c>
    </row>
    <row r="98" spans="1:4" ht="9">
      <c r="A98" s="33" t="s">
        <v>101</v>
      </c>
      <c r="B98" s="34">
        <v>33903933</v>
      </c>
      <c r="C98" s="35">
        <v>0</v>
      </c>
      <c r="D98" s="35"/>
    </row>
    <row r="99" spans="1:4" ht="9">
      <c r="A99" s="33" t="s">
        <v>102</v>
      </c>
      <c r="B99" s="34">
        <v>33903934</v>
      </c>
      <c r="C99" s="35">
        <v>0</v>
      </c>
      <c r="D99" s="35"/>
    </row>
    <row r="100" spans="1:4" ht="9">
      <c r="A100" s="33" t="s">
        <v>103</v>
      </c>
      <c r="B100" s="34">
        <v>33903935</v>
      </c>
      <c r="C100" s="35">
        <v>0</v>
      </c>
      <c r="D100" s="35"/>
    </row>
    <row r="101" spans="1:4" ht="9">
      <c r="A101" s="33" t="s">
        <v>104</v>
      </c>
      <c r="B101" s="34">
        <v>33903936</v>
      </c>
      <c r="C101" s="35">
        <v>0</v>
      </c>
      <c r="D101" s="35"/>
    </row>
    <row r="102" spans="1:4" ht="9">
      <c r="A102" s="33" t="s">
        <v>105</v>
      </c>
      <c r="B102" s="34">
        <v>33903937</v>
      </c>
      <c r="C102" s="35">
        <v>0</v>
      </c>
      <c r="D102" s="35"/>
    </row>
    <row r="103" spans="1:4" ht="9">
      <c r="A103" s="33" t="s">
        <v>106</v>
      </c>
      <c r="B103" s="34">
        <v>33903938</v>
      </c>
      <c r="C103" s="35">
        <v>0</v>
      </c>
      <c r="D103" s="35"/>
    </row>
    <row r="104" spans="1:4" ht="9">
      <c r="A104" s="33" t="s">
        <v>107</v>
      </c>
      <c r="B104" s="34">
        <v>33903939</v>
      </c>
      <c r="C104" s="35">
        <v>0</v>
      </c>
      <c r="D104" s="35"/>
    </row>
    <row r="105" spans="1:4" ht="9">
      <c r="A105" s="33" t="s">
        <v>108</v>
      </c>
      <c r="B105" s="34">
        <v>33903941</v>
      </c>
      <c r="C105" s="35">
        <v>1734</v>
      </c>
      <c r="D105" s="35">
        <v>6553</v>
      </c>
    </row>
    <row r="106" spans="1:4" ht="9">
      <c r="A106" s="33" t="s">
        <v>109</v>
      </c>
      <c r="B106" s="34">
        <v>33903942</v>
      </c>
      <c r="C106" s="35">
        <v>0</v>
      </c>
      <c r="D106" s="35"/>
    </row>
    <row r="107" spans="1:4" ht="9">
      <c r="A107" s="33" t="s">
        <v>110</v>
      </c>
      <c r="B107" s="34">
        <v>33903945</v>
      </c>
      <c r="C107" s="35">
        <v>0</v>
      </c>
      <c r="D107" s="35"/>
    </row>
    <row r="108" spans="1:4" ht="9">
      <c r="A108" s="33" t="s">
        <v>111</v>
      </c>
      <c r="B108" s="34">
        <v>33903946</v>
      </c>
      <c r="C108" s="35">
        <v>0</v>
      </c>
      <c r="D108" s="35"/>
    </row>
    <row r="109" spans="1:4" ht="9">
      <c r="A109" s="33" t="s">
        <v>112</v>
      </c>
      <c r="B109" s="34">
        <v>33903947</v>
      </c>
      <c r="C109" s="35">
        <v>0</v>
      </c>
      <c r="D109" s="35"/>
    </row>
    <row r="110" spans="1:4" ht="9">
      <c r="A110" s="33" t="s">
        <v>113</v>
      </c>
      <c r="B110" s="34">
        <v>33903948</v>
      </c>
      <c r="C110" s="35">
        <v>4060</v>
      </c>
      <c r="D110" s="35">
        <v>5510</v>
      </c>
    </row>
    <row r="111" spans="1:4" ht="9">
      <c r="A111" s="33" t="s">
        <v>114</v>
      </c>
      <c r="B111" s="34">
        <v>33903949</v>
      </c>
      <c r="C111" s="35">
        <v>0</v>
      </c>
      <c r="D111" s="35"/>
    </row>
    <row r="112" spans="1:4" ht="9">
      <c r="A112" s="33" t="s">
        <v>115</v>
      </c>
      <c r="B112" s="34">
        <v>33903950</v>
      </c>
      <c r="C112" s="35">
        <v>0</v>
      </c>
      <c r="D112" s="35"/>
    </row>
    <row r="113" spans="1:4" ht="9">
      <c r="A113" s="33" t="s">
        <v>116</v>
      </c>
      <c r="B113" s="34">
        <v>33903951</v>
      </c>
      <c r="C113" s="35">
        <v>0</v>
      </c>
      <c r="D113" s="35"/>
    </row>
    <row r="114" spans="1:4" ht="9">
      <c r="A114" s="33" t="s">
        <v>117</v>
      </c>
      <c r="B114" s="34">
        <v>33903952</v>
      </c>
      <c r="C114" s="35">
        <v>0</v>
      </c>
      <c r="D114" s="35"/>
    </row>
    <row r="115" spans="1:4" ht="9">
      <c r="A115" s="33" t="s">
        <v>64</v>
      </c>
      <c r="B115" s="34">
        <v>33903954</v>
      </c>
      <c r="C115" s="35">
        <v>0</v>
      </c>
      <c r="D115" s="35"/>
    </row>
    <row r="116" spans="1:4" ht="9">
      <c r="A116" s="33" t="s">
        <v>118</v>
      </c>
      <c r="B116" s="34">
        <v>33903957</v>
      </c>
      <c r="C116" s="35">
        <v>0</v>
      </c>
      <c r="D116" s="35"/>
    </row>
    <row r="117" spans="1:4" ht="9">
      <c r="A117" s="33" t="s">
        <v>119</v>
      </c>
      <c r="B117" s="34">
        <v>33903958</v>
      </c>
      <c r="C117" s="35">
        <v>0</v>
      </c>
      <c r="D117" s="35">
        <v>0</v>
      </c>
    </row>
    <row r="118" spans="1:4" ht="9">
      <c r="A118" s="33" t="s">
        <v>120</v>
      </c>
      <c r="B118" s="34">
        <v>33903960</v>
      </c>
      <c r="C118" s="35">
        <v>900</v>
      </c>
      <c r="D118" s="35">
        <v>1400</v>
      </c>
    </row>
    <row r="119" spans="1:4" ht="9">
      <c r="A119" s="33" t="s">
        <v>65</v>
      </c>
      <c r="B119" s="34">
        <v>33903961</v>
      </c>
      <c r="C119" s="35">
        <v>0</v>
      </c>
      <c r="D119" s="35"/>
    </row>
    <row r="120" spans="1:4" ht="9">
      <c r="A120" s="33" t="s">
        <v>121</v>
      </c>
      <c r="B120" s="34">
        <v>33903997</v>
      </c>
      <c r="C120" s="35">
        <v>0</v>
      </c>
      <c r="D120" s="35"/>
    </row>
    <row r="121" spans="1:4" ht="9">
      <c r="A121" s="33" t="s">
        <v>122</v>
      </c>
      <c r="B121" s="34">
        <v>33904701</v>
      </c>
      <c r="C121" s="35">
        <v>0</v>
      </c>
      <c r="D121" s="35"/>
    </row>
    <row r="122" spans="1:4" ht="9">
      <c r="A122" s="33" t="s">
        <v>123</v>
      </c>
      <c r="B122" s="34">
        <v>33904708</v>
      </c>
      <c r="C122" s="35">
        <v>0</v>
      </c>
      <c r="D122" s="35"/>
    </row>
    <row r="123" spans="1:4" ht="9">
      <c r="A123" s="33" t="s">
        <v>124</v>
      </c>
      <c r="B123" s="34">
        <v>33904801</v>
      </c>
      <c r="C123" s="35">
        <v>0</v>
      </c>
      <c r="D123" s="35"/>
    </row>
    <row r="124" spans="1:4" ht="9">
      <c r="A124" s="38" t="s">
        <v>125</v>
      </c>
      <c r="B124" s="36">
        <v>33909201</v>
      </c>
      <c r="C124" s="35">
        <v>0</v>
      </c>
      <c r="D124" s="35"/>
    </row>
    <row r="125" spans="1:4" ht="9">
      <c r="A125" s="38" t="s">
        <v>126</v>
      </c>
      <c r="B125" s="36">
        <v>33909202</v>
      </c>
      <c r="C125" s="35">
        <v>0</v>
      </c>
      <c r="D125" s="35"/>
    </row>
    <row r="126" spans="1:4" ht="9">
      <c r="A126" s="38" t="s">
        <v>127</v>
      </c>
      <c r="B126" s="36">
        <v>33909203</v>
      </c>
      <c r="C126" s="35">
        <v>0</v>
      </c>
      <c r="D126" s="35"/>
    </row>
    <row r="127" spans="1:4" ht="9">
      <c r="A127" s="38" t="s">
        <v>128</v>
      </c>
      <c r="B127" s="36">
        <v>33909204</v>
      </c>
      <c r="C127" s="35">
        <v>0</v>
      </c>
      <c r="D127" s="35"/>
    </row>
    <row r="128" spans="1:4" ht="9">
      <c r="A128" s="38" t="s">
        <v>129</v>
      </c>
      <c r="B128" s="36">
        <v>33909206</v>
      </c>
      <c r="C128" s="35">
        <v>0</v>
      </c>
      <c r="D128" s="35"/>
    </row>
    <row r="129" spans="1:4" ht="9">
      <c r="A129" s="38" t="s">
        <v>130</v>
      </c>
      <c r="B129" s="36">
        <v>33909208</v>
      </c>
      <c r="C129" s="35">
        <v>0</v>
      </c>
      <c r="D129" s="35"/>
    </row>
    <row r="130" spans="1:4" ht="9">
      <c r="A130" s="38" t="s">
        <v>131</v>
      </c>
      <c r="B130" s="36">
        <v>33909212</v>
      </c>
      <c r="C130" s="35">
        <v>0</v>
      </c>
      <c r="D130" s="35"/>
    </row>
    <row r="131" spans="1:4" ht="9">
      <c r="A131" s="33" t="s">
        <v>132</v>
      </c>
      <c r="B131" s="34">
        <v>33909213</v>
      </c>
      <c r="C131" s="35">
        <v>0</v>
      </c>
      <c r="D131" s="35"/>
    </row>
    <row r="132" spans="1:4" ht="9">
      <c r="A132" s="33" t="s">
        <v>133</v>
      </c>
      <c r="B132" s="34">
        <v>33909216</v>
      </c>
      <c r="C132" s="35">
        <v>0</v>
      </c>
      <c r="D132" s="35"/>
    </row>
    <row r="133" spans="1:4" ht="9">
      <c r="A133" s="33" t="s">
        <v>134</v>
      </c>
      <c r="B133" s="34">
        <v>33909225</v>
      </c>
      <c r="C133" s="43">
        <v>0</v>
      </c>
      <c r="D133" s="43"/>
    </row>
    <row r="134" spans="1:4" ht="9">
      <c r="A134" s="33" t="s">
        <v>135</v>
      </c>
      <c r="B134" s="39">
        <v>44905100</v>
      </c>
      <c r="C134" s="44">
        <v>0</v>
      </c>
      <c r="D134" s="44"/>
    </row>
    <row r="135" spans="1:4" ht="9">
      <c r="A135" s="33" t="s">
        <v>136</v>
      </c>
      <c r="B135" s="34">
        <v>44905200</v>
      </c>
      <c r="C135" s="35">
        <v>20118</v>
      </c>
      <c r="D135" s="35">
        <v>91434.91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tabSelected="1" workbookViewId="0" topLeftCell="A97">
      <selection activeCell="A127" sqref="A127"/>
    </sheetView>
  </sheetViews>
  <sheetFormatPr defaultColWidth="9.140625" defaultRowHeight="12.75"/>
  <cols>
    <col min="1" max="1" width="52.140625" style="19" customWidth="1"/>
    <col min="2" max="2" width="7.28125" style="19" customWidth="1"/>
    <col min="3" max="3" width="11.7109375" style="20" customWidth="1"/>
    <col min="4" max="4" width="13.7109375" style="20" customWidth="1"/>
    <col min="5" max="250" width="11.7109375" style="19" customWidth="1"/>
    <col min="251" max="16384" width="11.7109375" style="21" customWidth="1"/>
  </cols>
  <sheetData>
    <row r="1" spans="1:4" ht="9">
      <c r="A1" s="61" t="s">
        <v>0</v>
      </c>
      <c r="B1" s="61"/>
      <c r="C1" s="61"/>
      <c r="D1" s="23"/>
    </row>
    <row r="2" spans="1:4" ht="9">
      <c r="A2" s="61" t="s">
        <v>137</v>
      </c>
      <c r="B2" s="61"/>
      <c r="C2" s="61"/>
      <c r="D2" s="23"/>
    </row>
    <row r="3" spans="1:4" ht="9">
      <c r="A3" s="62" t="s">
        <v>2</v>
      </c>
      <c r="B3" s="62"/>
      <c r="C3" s="62"/>
      <c r="D3" s="23"/>
    </row>
    <row r="4" spans="1:4" ht="9">
      <c r="A4" s="24"/>
      <c r="B4" s="25"/>
      <c r="C4" s="22" t="s">
        <v>138</v>
      </c>
      <c r="D4" s="23" t="s">
        <v>139</v>
      </c>
    </row>
    <row r="5" spans="1:4" ht="9">
      <c r="A5" s="40" t="s">
        <v>8</v>
      </c>
      <c r="B5" s="41"/>
      <c r="C5" s="42">
        <v>162650.49</v>
      </c>
      <c r="D5" s="42">
        <v>1000254.27</v>
      </c>
    </row>
    <row r="6" spans="1:4" ht="9">
      <c r="A6" s="30" t="s">
        <v>9</v>
      </c>
      <c r="B6" s="31"/>
      <c r="C6" s="32">
        <v>0</v>
      </c>
      <c r="D6" s="32">
        <v>0</v>
      </c>
    </row>
    <row r="7" spans="1:4" ht="9">
      <c r="A7" s="30" t="s">
        <v>10</v>
      </c>
      <c r="B7" s="31"/>
      <c r="C7" s="32">
        <v>0</v>
      </c>
      <c r="D7" s="32">
        <v>0</v>
      </c>
    </row>
    <row r="8" spans="1:4" ht="9">
      <c r="A8" s="30" t="s">
        <v>11</v>
      </c>
      <c r="B8" s="31"/>
      <c r="C8" s="32">
        <f>SUM(C10:C135)</f>
        <v>386745.86</v>
      </c>
      <c r="D8" s="32">
        <f>SUM(D10:D135)</f>
        <v>682359.1799999999</v>
      </c>
    </row>
    <row r="9" spans="1:4" ht="9">
      <c r="A9" s="30" t="s">
        <v>12</v>
      </c>
      <c r="B9" s="31"/>
      <c r="C9" s="32">
        <f>SUM(C6:C8)</f>
        <v>386745.86</v>
      </c>
      <c r="D9" s="32">
        <f>SUM(D6:D8)</f>
        <v>682359.1799999999</v>
      </c>
    </row>
    <row r="10" spans="1:4" ht="9">
      <c r="A10" s="33" t="s">
        <v>13</v>
      </c>
      <c r="B10" s="34">
        <v>33901401</v>
      </c>
      <c r="C10" s="45">
        <v>7307.32</v>
      </c>
      <c r="D10" s="45">
        <v>7403.01</v>
      </c>
    </row>
    <row r="11" spans="1:4" ht="9">
      <c r="A11" s="33" t="s">
        <v>14</v>
      </c>
      <c r="B11" s="34">
        <v>33901402</v>
      </c>
      <c r="C11" s="45">
        <v>0</v>
      </c>
      <c r="D11" s="45">
        <v>0</v>
      </c>
    </row>
    <row r="12" spans="1:4" ht="9">
      <c r="A12" s="33" t="s">
        <v>15</v>
      </c>
      <c r="B12" s="36">
        <v>33901403</v>
      </c>
      <c r="C12" s="45">
        <v>3147.12</v>
      </c>
      <c r="D12" s="45">
        <v>3440.21</v>
      </c>
    </row>
    <row r="13" spans="1:4" ht="9">
      <c r="A13" s="33" t="s">
        <v>16</v>
      </c>
      <c r="B13" s="34">
        <v>33901404</v>
      </c>
      <c r="C13" s="45">
        <v>0</v>
      </c>
      <c r="D13" s="45">
        <v>0</v>
      </c>
    </row>
    <row r="14" spans="1:4" ht="9">
      <c r="A14" s="33" t="s">
        <v>17</v>
      </c>
      <c r="B14" s="34">
        <v>33901801</v>
      </c>
      <c r="C14" s="45">
        <v>96510</v>
      </c>
      <c r="D14" s="45">
        <v>253307</v>
      </c>
    </row>
    <row r="15" spans="1:4" ht="9">
      <c r="A15" s="33" t="s">
        <v>18</v>
      </c>
      <c r="B15" s="34">
        <v>33901802</v>
      </c>
      <c r="C15" s="45">
        <v>0</v>
      </c>
      <c r="D15" s="45">
        <v>0</v>
      </c>
    </row>
    <row r="16" spans="1:4" ht="9">
      <c r="A16" s="33" t="s">
        <v>19</v>
      </c>
      <c r="B16" s="34">
        <v>33903001</v>
      </c>
      <c r="C16" s="45">
        <v>0</v>
      </c>
      <c r="D16" s="45">
        <v>0</v>
      </c>
    </row>
    <row r="17" spans="1:4" ht="9">
      <c r="A17" s="33" t="s">
        <v>20</v>
      </c>
      <c r="B17" s="34">
        <v>33903002</v>
      </c>
      <c r="C17" s="45">
        <v>4269</v>
      </c>
      <c r="D17" s="45">
        <v>9072.8</v>
      </c>
    </row>
    <row r="18" spans="1:4" ht="9">
      <c r="A18" s="33" t="s">
        <v>21</v>
      </c>
      <c r="B18" s="34">
        <v>33903003</v>
      </c>
      <c r="C18" s="45">
        <v>0</v>
      </c>
      <c r="D18" s="45">
        <v>0</v>
      </c>
    </row>
    <row r="19" spans="1:4" ht="9">
      <c r="A19" s="33" t="s">
        <v>22</v>
      </c>
      <c r="B19" s="34">
        <v>33903004</v>
      </c>
      <c r="C19" s="45">
        <v>1855.55</v>
      </c>
      <c r="D19" s="45">
        <v>3011.87</v>
      </c>
    </row>
    <row r="20" spans="1:4" ht="9">
      <c r="A20" s="33" t="s">
        <v>23</v>
      </c>
      <c r="B20" s="34">
        <v>33903005</v>
      </c>
      <c r="C20" s="45">
        <v>0</v>
      </c>
      <c r="D20" s="45">
        <v>0</v>
      </c>
    </row>
    <row r="21" spans="1:4" ht="9">
      <c r="A21" s="33" t="s">
        <v>24</v>
      </c>
      <c r="B21" s="34">
        <v>33903006</v>
      </c>
      <c r="C21" s="45">
        <v>840</v>
      </c>
      <c r="D21" s="45">
        <v>840</v>
      </c>
    </row>
    <row r="22" spans="1:4" ht="9">
      <c r="A22" s="33" t="s">
        <v>25</v>
      </c>
      <c r="B22" s="34">
        <v>33903007</v>
      </c>
      <c r="C22" s="45">
        <v>0</v>
      </c>
      <c r="D22" s="45">
        <v>0</v>
      </c>
    </row>
    <row r="23" spans="1:4" ht="9">
      <c r="A23" s="33" t="s">
        <v>26</v>
      </c>
      <c r="B23" s="34">
        <v>33903008</v>
      </c>
      <c r="C23" s="45">
        <v>0</v>
      </c>
      <c r="D23" s="45">
        <v>0</v>
      </c>
    </row>
    <row r="24" spans="1:4" ht="9">
      <c r="A24" s="33" t="s">
        <v>27</v>
      </c>
      <c r="B24" s="34">
        <v>33903009</v>
      </c>
      <c r="C24" s="45">
        <v>18051.6</v>
      </c>
      <c r="D24" s="45">
        <v>18401.6</v>
      </c>
    </row>
    <row r="25" spans="1:4" ht="9">
      <c r="A25" s="33" t="s">
        <v>28</v>
      </c>
      <c r="B25" s="34">
        <v>33903010</v>
      </c>
      <c r="C25" s="45">
        <v>1268.49</v>
      </c>
      <c r="D25" s="45">
        <v>2824.71</v>
      </c>
    </row>
    <row r="26" spans="1:4" ht="9">
      <c r="A26" s="33" t="s">
        <v>29</v>
      </c>
      <c r="B26" s="34">
        <v>33903011</v>
      </c>
      <c r="C26" s="45">
        <v>2960.66</v>
      </c>
      <c r="D26" s="45">
        <v>2960.66</v>
      </c>
    </row>
    <row r="27" spans="1:4" ht="9">
      <c r="A27" s="33" t="s">
        <v>30</v>
      </c>
      <c r="B27" s="34">
        <v>33903012</v>
      </c>
      <c r="C27" s="45">
        <v>0</v>
      </c>
      <c r="D27" s="45">
        <v>0</v>
      </c>
    </row>
    <row r="28" spans="1:4" ht="9">
      <c r="A28" s="33" t="s">
        <v>31</v>
      </c>
      <c r="B28" s="34">
        <v>33903013</v>
      </c>
      <c r="C28" s="45">
        <v>0</v>
      </c>
      <c r="D28" s="45">
        <v>0</v>
      </c>
    </row>
    <row r="29" spans="1:4" ht="9">
      <c r="A29" s="33" t="s">
        <v>32</v>
      </c>
      <c r="B29" s="34">
        <v>33903014</v>
      </c>
      <c r="C29" s="45">
        <v>0</v>
      </c>
      <c r="D29" s="45">
        <v>0</v>
      </c>
    </row>
    <row r="30" spans="1:4" ht="9">
      <c r="A30" s="33" t="s">
        <v>33</v>
      </c>
      <c r="B30" s="34">
        <v>33903015</v>
      </c>
      <c r="C30" s="45">
        <v>1087</v>
      </c>
      <c r="D30" s="45">
        <v>1983.5</v>
      </c>
    </row>
    <row r="31" spans="1:4" ht="9">
      <c r="A31" s="33" t="s">
        <v>34</v>
      </c>
      <c r="B31" s="34">
        <v>33903016</v>
      </c>
      <c r="C31" s="45">
        <v>0</v>
      </c>
      <c r="D31" s="45">
        <v>330.3</v>
      </c>
    </row>
    <row r="32" spans="1:4" ht="9">
      <c r="A32" s="33" t="s">
        <v>35</v>
      </c>
      <c r="B32" s="34">
        <v>33903017</v>
      </c>
      <c r="C32" s="45">
        <v>0</v>
      </c>
      <c r="D32" s="45">
        <v>0</v>
      </c>
    </row>
    <row r="33" spans="1:4" ht="9">
      <c r="A33" s="33" t="s">
        <v>36</v>
      </c>
      <c r="B33" s="34">
        <v>33903018</v>
      </c>
      <c r="C33" s="45">
        <v>0</v>
      </c>
      <c r="D33" s="45">
        <v>0</v>
      </c>
    </row>
    <row r="34" spans="1:4" ht="9">
      <c r="A34" s="33" t="s">
        <v>37</v>
      </c>
      <c r="B34" s="34">
        <v>33903019</v>
      </c>
      <c r="C34" s="45">
        <v>0</v>
      </c>
      <c r="D34" s="45">
        <v>0</v>
      </c>
    </row>
    <row r="35" spans="1:4" ht="9">
      <c r="A35" s="33" t="s">
        <v>38</v>
      </c>
      <c r="B35" s="34">
        <v>33903020</v>
      </c>
      <c r="C35" s="45">
        <v>0</v>
      </c>
      <c r="D35" s="45">
        <v>0</v>
      </c>
    </row>
    <row r="36" spans="1:4" ht="9">
      <c r="A36" s="33" t="s">
        <v>39</v>
      </c>
      <c r="B36" s="34">
        <v>33903021</v>
      </c>
      <c r="C36" s="45">
        <v>0</v>
      </c>
      <c r="D36" s="45">
        <v>0</v>
      </c>
    </row>
    <row r="37" spans="1:4" ht="9">
      <c r="A37" s="33" t="s">
        <v>40</v>
      </c>
      <c r="B37" s="34">
        <v>33903022</v>
      </c>
      <c r="C37" s="45">
        <v>0</v>
      </c>
      <c r="D37" s="45">
        <v>0</v>
      </c>
    </row>
    <row r="38" spans="1:4" ht="9">
      <c r="A38" s="33" t="s">
        <v>41</v>
      </c>
      <c r="B38" s="34">
        <v>33903023</v>
      </c>
      <c r="C38" s="45">
        <v>0</v>
      </c>
      <c r="D38" s="45">
        <v>0</v>
      </c>
    </row>
    <row r="39" spans="1:4" ht="9">
      <c r="A39" s="33" t="s">
        <v>42</v>
      </c>
      <c r="B39" s="34">
        <v>33903024</v>
      </c>
      <c r="C39" s="45">
        <v>0</v>
      </c>
      <c r="D39" s="45">
        <v>0</v>
      </c>
    </row>
    <row r="40" spans="1:4" ht="9">
      <c r="A40" s="33" t="s">
        <v>43</v>
      </c>
      <c r="B40" s="34">
        <v>33903025</v>
      </c>
      <c r="C40" s="45">
        <v>39326.22</v>
      </c>
      <c r="D40" s="45">
        <v>39326.22</v>
      </c>
    </row>
    <row r="41" spans="1:4" ht="9">
      <c r="A41" s="33" t="s">
        <v>44</v>
      </c>
      <c r="B41" s="34">
        <v>33903026</v>
      </c>
      <c r="C41" s="45">
        <v>0</v>
      </c>
      <c r="D41" s="45">
        <v>0</v>
      </c>
    </row>
    <row r="42" spans="1:4" ht="9">
      <c r="A42" s="33" t="s">
        <v>45</v>
      </c>
      <c r="B42" s="34">
        <v>33903027</v>
      </c>
      <c r="C42" s="45">
        <v>0</v>
      </c>
      <c r="D42" s="45">
        <v>621.21</v>
      </c>
    </row>
    <row r="43" spans="1:4" ht="9">
      <c r="A43" s="33" t="s">
        <v>46</v>
      </c>
      <c r="B43" s="34">
        <v>33903028</v>
      </c>
      <c r="C43" s="45">
        <v>0</v>
      </c>
      <c r="D43" s="45">
        <v>0</v>
      </c>
    </row>
    <row r="44" spans="1:4" ht="9">
      <c r="A44" s="33" t="s">
        <v>47</v>
      </c>
      <c r="B44" s="34">
        <v>33903029</v>
      </c>
      <c r="C44" s="45">
        <v>0</v>
      </c>
      <c r="D44" s="45">
        <v>0</v>
      </c>
    </row>
    <row r="45" spans="1:4" ht="9">
      <c r="A45" s="33" t="s">
        <v>48</v>
      </c>
      <c r="B45" s="34">
        <v>33903031</v>
      </c>
      <c r="C45" s="45">
        <v>0</v>
      </c>
      <c r="D45" s="45">
        <v>50</v>
      </c>
    </row>
    <row r="46" spans="1:4" ht="9">
      <c r="A46" s="33" t="s">
        <v>49</v>
      </c>
      <c r="B46" s="34">
        <v>33903033</v>
      </c>
      <c r="C46" s="45">
        <v>6172.86</v>
      </c>
      <c r="D46" s="45">
        <v>7170.11</v>
      </c>
    </row>
    <row r="47" spans="1:4" ht="9">
      <c r="A47" s="33" t="s">
        <v>50</v>
      </c>
      <c r="B47" s="34">
        <v>33903034</v>
      </c>
      <c r="C47" s="45">
        <v>0</v>
      </c>
      <c r="D47" s="45">
        <v>0</v>
      </c>
    </row>
    <row r="48" spans="1:4" ht="9">
      <c r="A48" s="33" t="s">
        <v>51</v>
      </c>
      <c r="B48" s="34">
        <v>33903035</v>
      </c>
      <c r="C48" s="45">
        <v>9488.82</v>
      </c>
      <c r="D48" s="45">
        <v>25718.05</v>
      </c>
    </row>
    <row r="49" spans="1:4" ht="9">
      <c r="A49" s="33" t="s">
        <v>52</v>
      </c>
      <c r="B49" s="34">
        <v>33903097</v>
      </c>
      <c r="C49" s="45">
        <v>0</v>
      </c>
      <c r="D49" s="45">
        <v>0</v>
      </c>
    </row>
    <row r="50" spans="1:4" ht="9">
      <c r="A50" s="33" t="s">
        <v>53</v>
      </c>
      <c r="B50" s="34">
        <v>33903301</v>
      </c>
      <c r="C50" s="45">
        <v>3213.19</v>
      </c>
      <c r="D50" s="45">
        <v>6161.38</v>
      </c>
    </row>
    <row r="51" spans="1:4" ht="9">
      <c r="A51" s="33" t="s">
        <v>54</v>
      </c>
      <c r="B51" s="34">
        <v>33903302</v>
      </c>
      <c r="C51" s="45">
        <v>27194.12</v>
      </c>
      <c r="D51" s="45">
        <v>36481.75</v>
      </c>
    </row>
    <row r="52" spans="1:4" ht="9">
      <c r="A52" s="33" t="s">
        <v>55</v>
      </c>
      <c r="B52" s="34">
        <v>33903303</v>
      </c>
      <c r="C52" s="45">
        <v>0</v>
      </c>
      <c r="D52" s="45">
        <v>0</v>
      </c>
    </row>
    <row r="53" spans="1:4" ht="9">
      <c r="A53" s="33" t="s">
        <v>56</v>
      </c>
      <c r="B53" s="34">
        <v>33903601</v>
      </c>
      <c r="C53" s="45">
        <v>0</v>
      </c>
      <c r="D53" s="45">
        <v>0</v>
      </c>
    </row>
    <row r="54" spans="1:4" ht="9">
      <c r="A54" s="33" t="s">
        <v>57</v>
      </c>
      <c r="B54" s="34">
        <v>33903602</v>
      </c>
      <c r="C54" s="46">
        <v>0</v>
      </c>
      <c r="D54" s="46">
        <v>0</v>
      </c>
    </row>
    <row r="55" spans="1:4" ht="9">
      <c r="A55" s="33" t="s">
        <v>58</v>
      </c>
      <c r="B55" s="34">
        <v>33903603</v>
      </c>
      <c r="C55" s="45">
        <v>1260</v>
      </c>
      <c r="D55" s="45">
        <v>4080</v>
      </c>
    </row>
    <row r="56" spans="1:4" ht="9">
      <c r="A56" s="33" t="s">
        <v>59</v>
      </c>
      <c r="B56" s="34">
        <v>33903604</v>
      </c>
      <c r="C56" s="45">
        <v>0</v>
      </c>
      <c r="D56" s="45">
        <v>0</v>
      </c>
    </row>
    <row r="57" spans="1:4" ht="9">
      <c r="A57" s="33" t="s">
        <v>60</v>
      </c>
      <c r="B57" s="34">
        <v>33903605</v>
      </c>
      <c r="C57" s="45">
        <v>0</v>
      </c>
      <c r="D57" s="45">
        <v>0</v>
      </c>
    </row>
    <row r="58" spans="1:4" ht="9">
      <c r="A58" s="33" t="s">
        <v>61</v>
      </c>
      <c r="B58" s="34">
        <v>33903607</v>
      </c>
      <c r="C58" s="45">
        <v>0</v>
      </c>
      <c r="D58" s="45">
        <v>0</v>
      </c>
    </row>
    <row r="59" spans="1:4" ht="9">
      <c r="A59" s="33" t="s">
        <v>62</v>
      </c>
      <c r="B59" s="34">
        <v>33903608</v>
      </c>
      <c r="C59" s="45">
        <v>0</v>
      </c>
      <c r="D59" s="45">
        <v>0</v>
      </c>
    </row>
    <row r="60" spans="1:4" ht="9">
      <c r="A60" s="33" t="s">
        <v>63</v>
      </c>
      <c r="B60" s="34">
        <v>33903609</v>
      </c>
      <c r="C60" s="45">
        <v>0</v>
      </c>
      <c r="D60" s="45">
        <v>0</v>
      </c>
    </row>
    <row r="61" spans="1:4" ht="9">
      <c r="A61" s="33" t="s">
        <v>64</v>
      </c>
      <c r="B61" s="34">
        <v>33903611</v>
      </c>
      <c r="C61" s="45">
        <v>0</v>
      </c>
      <c r="D61" s="45">
        <v>0</v>
      </c>
    </row>
    <row r="62" spans="1:4" ht="9">
      <c r="A62" s="33" t="s">
        <v>65</v>
      </c>
      <c r="B62" s="34">
        <v>33903613</v>
      </c>
      <c r="C62" s="45">
        <v>0</v>
      </c>
      <c r="D62" s="45">
        <v>0</v>
      </c>
    </row>
    <row r="63" spans="1:4" ht="9">
      <c r="A63" s="33" t="s">
        <v>66</v>
      </c>
      <c r="B63" s="34">
        <v>33903701</v>
      </c>
      <c r="C63" s="45">
        <v>0</v>
      </c>
      <c r="D63" s="45">
        <v>0</v>
      </c>
    </row>
    <row r="64" spans="1:4" ht="9">
      <c r="A64" s="33" t="s">
        <v>67</v>
      </c>
      <c r="B64" s="34">
        <v>33903702</v>
      </c>
      <c r="C64" s="45">
        <v>0</v>
      </c>
      <c r="D64" s="45">
        <v>0</v>
      </c>
    </row>
    <row r="65" spans="1:4" ht="9">
      <c r="A65" s="33" t="s">
        <v>68</v>
      </c>
      <c r="B65" s="34">
        <v>33903704</v>
      </c>
      <c r="C65" s="45">
        <v>0</v>
      </c>
      <c r="D65" s="45">
        <v>0</v>
      </c>
    </row>
    <row r="66" spans="1:4" ht="9">
      <c r="A66" s="33" t="s">
        <v>69</v>
      </c>
      <c r="B66" s="34">
        <v>33903901</v>
      </c>
      <c r="C66" s="45">
        <v>0</v>
      </c>
      <c r="D66" s="45">
        <v>0</v>
      </c>
    </row>
    <row r="67" spans="1:4" ht="9">
      <c r="A67" s="33" t="s">
        <v>70</v>
      </c>
      <c r="B67" s="34">
        <v>33903902</v>
      </c>
      <c r="C67" s="45">
        <v>0</v>
      </c>
      <c r="D67" s="45">
        <v>0</v>
      </c>
    </row>
    <row r="68" spans="1:4" ht="9">
      <c r="A68" s="33" t="s">
        <v>71</v>
      </c>
      <c r="B68" s="34">
        <v>33903903</v>
      </c>
      <c r="C68" s="46">
        <v>0</v>
      </c>
      <c r="D68" s="46">
        <v>0</v>
      </c>
    </row>
    <row r="69" spans="1:4" ht="9">
      <c r="A69" s="33" t="s">
        <v>72</v>
      </c>
      <c r="B69" s="34">
        <v>33903904</v>
      </c>
      <c r="C69" s="45">
        <v>6010</v>
      </c>
      <c r="D69" s="45">
        <v>10440</v>
      </c>
    </row>
    <row r="70" spans="1:4" ht="9">
      <c r="A70" s="33" t="s">
        <v>73</v>
      </c>
      <c r="B70" s="34">
        <v>33903905</v>
      </c>
      <c r="C70" s="45">
        <v>0</v>
      </c>
      <c r="D70" s="45">
        <v>0</v>
      </c>
    </row>
    <row r="71" spans="1:4" ht="9">
      <c r="A71" s="33" t="s">
        <v>74</v>
      </c>
      <c r="B71" s="34">
        <v>33903906</v>
      </c>
      <c r="C71" s="45">
        <v>0</v>
      </c>
      <c r="D71" s="45">
        <v>0</v>
      </c>
    </row>
    <row r="72" spans="1:4" ht="9">
      <c r="A72" s="33" t="s">
        <v>75</v>
      </c>
      <c r="B72" s="34">
        <v>33903907</v>
      </c>
      <c r="C72" s="45">
        <v>0</v>
      </c>
      <c r="D72" s="45">
        <v>0</v>
      </c>
    </row>
    <row r="73" spans="1:4" ht="9">
      <c r="A73" s="33" t="s">
        <v>76</v>
      </c>
      <c r="B73" s="34">
        <v>33903908</v>
      </c>
      <c r="C73" s="45">
        <v>0</v>
      </c>
      <c r="D73" s="45">
        <v>0</v>
      </c>
    </row>
    <row r="74" spans="1:4" ht="9">
      <c r="A74" s="33" t="s">
        <v>77</v>
      </c>
      <c r="B74" s="34">
        <v>33903909</v>
      </c>
      <c r="C74" s="45">
        <v>0</v>
      </c>
      <c r="D74" s="45">
        <v>0</v>
      </c>
    </row>
    <row r="75" spans="1:4" ht="9">
      <c r="A75" s="33" t="s">
        <v>78</v>
      </c>
      <c r="B75" s="34">
        <v>33903910</v>
      </c>
      <c r="C75" s="46">
        <v>0</v>
      </c>
      <c r="D75" s="46">
        <v>0</v>
      </c>
    </row>
    <row r="76" spans="1:4" ht="9">
      <c r="A76" s="33" t="s">
        <v>79</v>
      </c>
      <c r="B76" s="34">
        <v>33903911</v>
      </c>
      <c r="C76" s="45">
        <v>0</v>
      </c>
      <c r="D76" s="45">
        <v>103.5</v>
      </c>
    </row>
    <row r="77" spans="1:4" ht="9">
      <c r="A77" s="33" t="s">
        <v>80</v>
      </c>
      <c r="B77" s="34">
        <v>33903912</v>
      </c>
      <c r="C77" s="45">
        <v>0</v>
      </c>
      <c r="D77" s="45">
        <v>4296.02</v>
      </c>
    </row>
    <row r="78" spans="1:4" ht="9">
      <c r="A78" s="33" t="s">
        <v>81</v>
      </c>
      <c r="B78" s="34">
        <v>33903913</v>
      </c>
      <c r="C78" s="45">
        <v>0</v>
      </c>
      <c r="D78" s="45">
        <v>490</v>
      </c>
    </row>
    <row r="79" spans="1:4" ht="9">
      <c r="A79" s="33" t="s">
        <v>82</v>
      </c>
      <c r="B79" s="34">
        <v>33903914</v>
      </c>
      <c r="C79" s="45">
        <v>0</v>
      </c>
      <c r="D79" s="45">
        <v>0</v>
      </c>
    </row>
    <row r="80" spans="1:4" ht="9">
      <c r="A80" s="33" t="s">
        <v>83</v>
      </c>
      <c r="B80" s="34">
        <v>33903915</v>
      </c>
      <c r="C80" s="45">
        <v>0</v>
      </c>
      <c r="D80" s="45">
        <v>0</v>
      </c>
    </row>
    <row r="81" spans="1:4" ht="9">
      <c r="A81" s="33" t="s">
        <v>84</v>
      </c>
      <c r="B81" s="34">
        <v>33903916</v>
      </c>
      <c r="C81" s="45">
        <v>1535</v>
      </c>
      <c r="D81" s="45">
        <v>1535</v>
      </c>
    </row>
    <row r="82" spans="1:4" ht="9">
      <c r="A82" s="33" t="s">
        <v>85</v>
      </c>
      <c r="B82" s="34">
        <v>33903917</v>
      </c>
      <c r="C82" s="46">
        <v>0</v>
      </c>
      <c r="D82" s="46">
        <v>0</v>
      </c>
    </row>
    <row r="83" spans="1:4" ht="9">
      <c r="A83" s="33" t="s">
        <v>86</v>
      </c>
      <c r="B83" s="34">
        <v>33903918</v>
      </c>
      <c r="C83" s="45">
        <v>381</v>
      </c>
      <c r="D83" s="45">
        <v>1151.9</v>
      </c>
    </row>
    <row r="84" spans="1:4" ht="9">
      <c r="A84" s="33" t="s">
        <v>87</v>
      </c>
      <c r="B84" s="34">
        <v>33903919</v>
      </c>
      <c r="C84" s="45">
        <v>0</v>
      </c>
      <c r="D84" s="45">
        <v>0</v>
      </c>
    </row>
    <row r="85" spans="1:4" ht="9">
      <c r="A85" s="33" t="s">
        <v>88</v>
      </c>
      <c r="B85" s="34">
        <v>33903920</v>
      </c>
      <c r="C85" s="46">
        <v>0</v>
      </c>
      <c r="D85" s="46">
        <v>0</v>
      </c>
    </row>
    <row r="86" spans="1:4" ht="9">
      <c r="A86" s="33" t="s">
        <v>89</v>
      </c>
      <c r="B86" s="34">
        <v>33903921</v>
      </c>
      <c r="C86" s="45">
        <v>0</v>
      </c>
      <c r="D86" s="45">
        <v>360</v>
      </c>
    </row>
    <row r="87" spans="1:4" ht="9">
      <c r="A87" s="33" t="s">
        <v>90</v>
      </c>
      <c r="B87" s="34">
        <v>33903922</v>
      </c>
      <c r="C87" s="45">
        <v>0</v>
      </c>
      <c r="D87" s="45">
        <v>0</v>
      </c>
    </row>
    <row r="88" spans="1:4" ht="9">
      <c r="A88" s="33" t="s">
        <v>91</v>
      </c>
      <c r="B88" s="34">
        <v>33903923</v>
      </c>
      <c r="C88" s="46">
        <v>5400</v>
      </c>
      <c r="D88" s="46">
        <v>5400</v>
      </c>
    </row>
    <row r="89" spans="1:4" ht="9">
      <c r="A89" s="33" t="s">
        <v>92</v>
      </c>
      <c r="B89" s="34">
        <v>33903924</v>
      </c>
      <c r="C89" s="45">
        <v>42615.78</v>
      </c>
      <c r="D89" s="45">
        <v>62509.06</v>
      </c>
    </row>
    <row r="90" spans="1:4" ht="9">
      <c r="A90" s="33" t="s">
        <v>93</v>
      </c>
      <c r="B90" s="34">
        <v>33903925</v>
      </c>
      <c r="C90" s="45">
        <v>1069.5</v>
      </c>
      <c r="D90" s="45">
        <v>24200.5</v>
      </c>
    </row>
    <row r="91" spans="1:4" ht="9">
      <c r="A91" s="33" t="s">
        <v>94</v>
      </c>
      <c r="B91" s="34">
        <v>33903926</v>
      </c>
      <c r="C91" s="45">
        <v>0</v>
      </c>
      <c r="D91" s="45">
        <v>0</v>
      </c>
    </row>
    <row r="92" spans="1:4" ht="9">
      <c r="A92" s="33" t="s">
        <v>95</v>
      </c>
      <c r="B92" s="34">
        <v>33903927</v>
      </c>
      <c r="C92" s="45">
        <v>0</v>
      </c>
      <c r="D92" s="45">
        <v>0</v>
      </c>
    </row>
    <row r="93" spans="1:4" ht="9">
      <c r="A93" s="33" t="s">
        <v>96</v>
      </c>
      <c r="B93" s="34">
        <v>33903928</v>
      </c>
      <c r="C93" s="45">
        <v>144.12</v>
      </c>
      <c r="D93" s="45">
        <v>144.12</v>
      </c>
    </row>
    <row r="94" spans="1:4" ht="9">
      <c r="A94" s="33" t="s">
        <v>97</v>
      </c>
      <c r="B94" s="34">
        <v>33903929</v>
      </c>
      <c r="C94" s="45">
        <v>0</v>
      </c>
      <c r="D94" s="45">
        <v>0</v>
      </c>
    </row>
    <row r="95" spans="1:4" ht="9">
      <c r="A95" s="33" t="s">
        <v>98</v>
      </c>
      <c r="B95" s="34">
        <v>33903930</v>
      </c>
      <c r="C95" s="46">
        <v>0</v>
      </c>
      <c r="D95" s="46">
        <v>0</v>
      </c>
    </row>
    <row r="96" spans="1:4" ht="9">
      <c r="A96" s="33" t="s">
        <v>99</v>
      </c>
      <c r="B96" s="34">
        <v>33903931</v>
      </c>
      <c r="C96" s="47">
        <v>6984.34</v>
      </c>
      <c r="D96" s="47">
        <v>9328.31</v>
      </c>
    </row>
    <row r="97" spans="1:4" ht="9">
      <c r="A97" s="33" t="s">
        <v>100</v>
      </c>
      <c r="B97" s="34">
        <v>33903932</v>
      </c>
      <c r="C97" s="45">
        <v>0</v>
      </c>
      <c r="D97" s="45">
        <v>0</v>
      </c>
    </row>
    <row r="98" spans="1:4" ht="9">
      <c r="A98" s="33" t="s">
        <v>101</v>
      </c>
      <c r="B98" s="34">
        <v>33903933</v>
      </c>
      <c r="C98" s="45">
        <v>0</v>
      </c>
      <c r="D98" s="45">
        <v>0</v>
      </c>
    </row>
    <row r="99" spans="1:4" ht="9">
      <c r="A99" s="33" t="s">
        <v>102</v>
      </c>
      <c r="B99" s="34">
        <v>33903934</v>
      </c>
      <c r="C99" s="45">
        <v>195</v>
      </c>
      <c r="D99" s="45">
        <v>195</v>
      </c>
    </row>
    <row r="100" spans="1:4" ht="9">
      <c r="A100" s="33" t="s">
        <v>103</v>
      </c>
      <c r="B100" s="34">
        <v>33903935</v>
      </c>
      <c r="C100" s="45">
        <v>0</v>
      </c>
      <c r="D100" s="45">
        <v>0</v>
      </c>
    </row>
    <row r="101" spans="1:4" ht="9">
      <c r="A101" s="33" t="s">
        <v>104</v>
      </c>
      <c r="B101" s="34">
        <v>33903936</v>
      </c>
      <c r="C101" s="45">
        <v>0</v>
      </c>
      <c r="D101" s="45">
        <v>0</v>
      </c>
    </row>
    <row r="102" spans="1:4" ht="9">
      <c r="A102" s="33" t="s">
        <v>105</v>
      </c>
      <c r="B102" s="34">
        <v>33903937</v>
      </c>
      <c r="C102" s="45">
        <v>0</v>
      </c>
      <c r="D102" s="45">
        <v>0</v>
      </c>
    </row>
    <row r="103" spans="1:4" ht="9">
      <c r="A103" s="33" t="s">
        <v>106</v>
      </c>
      <c r="B103" s="34">
        <v>33903938</v>
      </c>
      <c r="C103" s="46">
        <v>0</v>
      </c>
      <c r="D103" s="46">
        <v>0</v>
      </c>
    </row>
    <row r="104" spans="1:4" ht="9">
      <c r="A104" s="33" t="s">
        <v>107</v>
      </c>
      <c r="B104" s="34">
        <v>33903939</v>
      </c>
      <c r="C104" s="45">
        <v>0</v>
      </c>
      <c r="D104" s="45">
        <v>128</v>
      </c>
    </row>
    <row r="105" spans="1:4" ht="9">
      <c r="A105" s="33" t="s">
        <v>108</v>
      </c>
      <c r="B105" s="34">
        <v>33903941</v>
      </c>
      <c r="C105" s="45">
        <v>2165</v>
      </c>
      <c r="D105" s="45">
        <v>2165</v>
      </c>
    </row>
    <row r="106" spans="1:4" ht="9">
      <c r="A106" s="33" t="s">
        <v>109</v>
      </c>
      <c r="B106" s="34">
        <v>33903942</v>
      </c>
      <c r="C106" s="45">
        <v>0</v>
      </c>
      <c r="D106" s="45">
        <v>0</v>
      </c>
    </row>
    <row r="107" spans="1:4" ht="9">
      <c r="A107" s="33" t="s">
        <v>110</v>
      </c>
      <c r="B107" s="34">
        <v>33903945</v>
      </c>
      <c r="C107" s="45">
        <v>0</v>
      </c>
      <c r="D107" s="45">
        <v>0</v>
      </c>
    </row>
    <row r="108" spans="1:4" ht="9">
      <c r="A108" s="33" t="s">
        <v>111</v>
      </c>
      <c r="B108" s="34">
        <v>33903946</v>
      </c>
      <c r="C108" s="46">
        <v>1625</v>
      </c>
      <c r="D108" s="46">
        <v>1625</v>
      </c>
    </row>
    <row r="109" spans="1:4" ht="9">
      <c r="A109" s="33" t="s">
        <v>112</v>
      </c>
      <c r="B109" s="34">
        <v>33903947</v>
      </c>
      <c r="C109" s="45">
        <v>0</v>
      </c>
      <c r="D109" s="45">
        <v>400</v>
      </c>
    </row>
    <row r="110" spans="1:4" ht="9">
      <c r="A110" s="33" t="s">
        <v>113</v>
      </c>
      <c r="B110" s="34">
        <v>33903948</v>
      </c>
      <c r="C110" s="45">
        <v>1650</v>
      </c>
      <c r="D110" s="45">
        <v>1940.25</v>
      </c>
    </row>
    <row r="111" spans="1:4" ht="9">
      <c r="A111" s="33" t="s">
        <v>114</v>
      </c>
      <c r="B111" s="34">
        <v>33903949</v>
      </c>
      <c r="C111" s="45">
        <v>1500</v>
      </c>
      <c r="D111" s="45">
        <v>4969</v>
      </c>
    </row>
    <row r="112" spans="1:4" ht="9">
      <c r="A112" s="33" t="s">
        <v>115</v>
      </c>
      <c r="B112" s="34">
        <v>33903950</v>
      </c>
      <c r="C112" s="45">
        <v>0</v>
      </c>
      <c r="D112" s="45">
        <v>108.5</v>
      </c>
    </row>
    <row r="113" spans="1:4" ht="9">
      <c r="A113" s="33" t="s">
        <v>116</v>
      </c>
      <c r="B113" s="34">
        <v>33903951</v>
      </c>
      <c r="C113" s="46">
        <v>0</v>
      </c>
      <c r="D113" s="46">
        <v>0</v>
      </c>
    </row>
    <row r="114" spans="1:4" ht="9">
      <c r="A114" s="33" t="s">
        <v>117</v>
      </c>
      <c r="B114" s="34">
        <v>33903952</v>
      </c>
      <c r="C114" s="45">
        <v>1615</v>
      </c>
      <c r="D114" s="45">
        <v>3962</v>
      </c>
    </row>
    <row r="115" spans="1:4" ht="9">
      <c r="A115" s="33" t="s">
        <v>64</v>
      </c>
      <c r="B115" s="34">
        <v>33903954</v>
      </c>
      <c r="C115" s="45">
        <v>0</v>
      </c>
      <c r="D115" s="45">
        <v>0</v>
      </c>
    </row>
    <row r="116" spans="1:4" ht="9">
      <c r="A116" s="33" t="s">
        <v>118</v>
      </c>
      <c r="B116" s="34">
        <v>33903957</v>
      </c>
      <c r="C116" s="45">
        <v>0</v>
      </c>
      <c r="D116" s="45">
        <v>0</v>
      </c>
    </row>
    <row r="117" spans="1:4" ht="9">
      <c r="A117" s="33" t="s">
        <v>119</v>
      </c>
      <c r="B117" s="34">
        <v>33903958</v>
      </c>
      <c r="C117" s="45">
        <v>0</v>
      </c>
      <c r="D117" s="45">
        <v>0</v>
      </c>
    </row>
    <row r="118" spans="1:4" ht="9">
      <c r="A118" s="33" t="s">
        <v>120</v>
      </c>
      <c r="B118" s="34">
        <v>33903960</v>
      </c>
      <c r="C118" s="45">
        <v>0</v>
      </c>
      <c r="D118" s="45">
        <v>0</v>
      </c>
    </row>
    <row r="119" spans="1:4" ht="9">
      <c r="A119" s="33" t="s">
        <v>65</v>
      </c>
      <c r="B119" s="34">
        <v>33903961</v>
      </c>
      <c r="C119" s="45"/>
      <c r="D119" s="45"/>
    </row>
    <row r="120" spans="1:4" ht="9">
      <c r="A120" s="33" t="s">
        <v>121</v>
      </c>
      <c r="B120" s="34">
        <v>33903997</v>
      </c>
      <c r="C120" s="45">
        <v>0</v>
      </c>
      <c r="D120" s="45">
        <v>0</v>
      </c>
    </row>
    <row r="121" spans="1:4" ht="9">
      <c r="A121" s="33" t="s">
        <v>122</v>
      </c>
      <c r="B121" s="34">
        <v>33904701</v>
      </c>
      <c r="C121" s="45">
        <v>0</v>
      </c>
      <c r="D121" s="45">
        <v>0</v>
      </c>
    </row>
    <row r="122" spans="1:4" ht="9">
      <c r="A122" s="33" t="s">
        <v>123</v>
      </c>
      <c r="B122" s="34">
        <v>33904708</v>
      </c>
      <c r="C122" s="45">
        <v>0</v>
      </c>
      <c r="D122" s="45">
        <v>0</v>
      </c>
    </row>
    <row r="123" spans="1:4" ht="9">
      <c r="A123" s="33" t="s">
        <v>124</v>
      </c>
      <c r="B123" s="34">
        <v>33904801</v>
      </c>
      <c r="C123" s="45">
        <v>0</v>
      </c>
      <c r="D123" s="45">
        <v>0</v>
      </c>
    </row>
    <row r="124" spans="1:4" ht="9">
      <c r="A124" s="38" t="s">
        <v>125</v>
      </c>
      <c r="B124" s="36">
        <v>33909201</v>
      </c>
      <c r="C124" s="45">
        <v>0</v>
      </c>
      <c r="D124" s="45">
        <v>0</v>
      </c>
    </row>
    <row r="125" spans="1:4" ht="9">
      <c r="A125" s="38" t="s">
        <v>126</v>
      </c>
      <c r="B125" s="36">
        <v>33909202</v>
      </c>
      <c r="C125" s="45">
        <v>0</v>
      </c>
      <c r="D125" s="45">
        <v>0</v>
      </c>
    </row>
    <row r="126" spans="1:4" ht="9">
      <c r="A126" s="38" t="s">
        <v>127</v>
      </c>
      <c r="B126" s="36">
        <v>33909203</v>
      </c>
      <c r="C126" s="45">
        <v>0</v>
      </c>
      <c r="D126" s="45">
        <v>0</v>
      </c>
    </row>
    <row r="127" spans="1:4" ht="9">
      <c r="A127" s="38" t="s">
        <v>128</v>
      </c>
      <c r="B127" s="36">
        <v>33909204</v>
      </c>
      <c r="C127" s="45">
        <v>0</v>
      </c>
      <c r="D127" s="45">
        <v>0</v>
      </c>
    </row>
    <row r="128" spans="1:4" ht="9">
      <c r="A128" s="38" t="s">
        <v>129</v>
      </c>
      <c r="B128" s="36">
        <v>33909206</v>
      </c>
      <c r="C128" s="45">
        <v>0</v>
      </c>
      <c r="D128" s="45">
        <v>0</v>
      </c>
    </row>
    <row r="129" spans="1:4" ht="9">
      <c r="A129" s="38" t="s">
        <v>130</v>
      </c>
      <c r="B129" s="36">
        <v>33909208</v>
      </c>
      <c r="C129" s="45">
        <v>0</v>
      </c>
      <c r="D129" s="45">
        <v>0</v>
      </c>
    </row>
    <row r="130" spans="1:4" ht="9">
      <c r="A130" s="38" t="s">
        <v>131</v>
      </c>
      <c r="B130" s="36">
        <v>33909212</v>
      </c>
      <c r="C130" s="45">
        <v>0</v>
      </c>
      <c r="D130" s="45">
        <v>0</v>
      </c>
    </row>
    <row r="131" spans="1:4" ht="9">
      <c r="A131" s="33" t="s">
        <v>132</v>
      </c>
      <c r="B131" s="34">
        <v>33909213</v>
      </c>
      <c r="C131" s="45">
        <v>0</v>
      </c>
      <c r="D131" s="45">
        <v>0</v>
      </c>
    </row>
    <row r="132" spans="1:4" ht="9">
      <c r="A132" s="33" t="s">
        <v>133</v>
      </c>
      <c r="B132" s="34">
        <v>33909216</v>
      </c>
      <c r="C132" s="46">
        <v>0</v>
      </c>
      <c r="D132" s="46">
        <v>0</v>
      </c>
    </row>
    <row r="133" spans="1:4" ht="9">
      <c r="A133" s="33" t="s">
        <v>134</v>
      </c>
      <c r="B133" s="34">
        <v>33909225</v>
      </c>
      <c r="C133" s="45">
        <v>0</v>
      </c>
      <c r="D133" s="45">
        <v>0</v>
      </c>
    </row>
    <row r="134" spans="1:4" ht="9">
      <c r="A134" s="33" t="s">
        <v>135</v>
      </c>
      <c r="B134" s="39">
        <v>44905100</v>
      </c>
      <c r="C134" s="45">
        <v>0</v>
      </c>
      <c r="D134" s="45">
        <v>0</v>
      </c>
    </row>
    <row r="135" spans="1:4" ht="9">
      <c r="A135" s="33" t="s">
        <v>136</v>
      </c>
      <c r="B135" s="34">
        <v>44905200</v>
      </c>
      <c r="C135" s="45">
        <v>89904.17</v>
      </c>
      <c r="D135" s="45">
        <v>123723.64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selection activeCell="E17" sqref="E17"/>
    </sheetView>
  </sheetViews>
  <sheetFormatPr defaultColWidth="9.140625" defaultRowHeight="12.75"/>
  <cols>
    <col min="1" max="1" width="34.421875" style="48" customWidth="1"/>
    <col min="2" max="2" width="14.8515625" style="48" customWidth="1"/>
    <col min="3" max="3" width="18.00390625" style="48" customWidth="1"/>
    <col min="4" max="239" width="9.140625" style="48" customWidth="1"/>
  </cols>
  <sheetData>
    <row r="1" ht="12.75">
      <c r="A1" s="48" t="s">
        <v>141</v>
      </c>
    </row>
    <row r="2" ht="12.75">
      <c r="A2" s="48" t="s">
        <v>142</v>
      </c>
    </row>
    <row r="3" ht="12.75">
      <c r="A3" s="48" t="s">
        <v>143</v>
      </c>
    </row>
    <row r="4" ht="12.75">
      <c r="A4" s="48" t="s">
        <v>0</v>
      </c>
    </row>
    <row r="5" ht="12.75">
      <c r="A5" s="48" t="s">
        <v>144</v>
      </c>
    </row>
    <row r="6" ht="12.75">
      <c r="C6" s="48" t="s">
        <v>145</v>
      </c>
    </row>
    <row r="7" spans="1:3" ht="12.75">
      <c r="A7" s="49" t="s">
        <v>146</v>
      </c>
      <c r="B7" s="49" t="s">
        <v>147</v>
      </c>
      <c r="C7" s="49" t="s">
        <v>148</v>
      </c>
    </row>
    <row r="8" spans="1:3" ht="12.75">
      <c r="A8" s="50" t="s">
        <v>149</v>
      </c>
      <c r="B8" s="51">
        <f>SUM(B9:B10)</f>
        <v>28644538.880000003</v>
      </c>
      <c r="C8" s="51">
        <f>SUM(C9:C10)</f>
        <v>79223544.97000001</v>
      </c>
    </row>
    <row r="9" spans="1:3" ht="12.75">
      <c r="A9" s="52" t="s">
        <v>150</v>
      </c>
      <c r="B9" s="51">
        <f>B21</f>
        <v>28666128.880000003</v>
      </c>
      <c r="C9" s="51">
        <f>C21</f>
        <v>79208834.97000001</v>
      </c>
    </row>
    <row r="10" spans="1:3" ht="12.75">
      <c r="A10" s="52" t="s">
        <v>151</v>
      </c>
      <c r="B10" s="51">
        <f>B28</f>
        <v>-21590</v>
      </c>
      <c r="C10" s="51">
        <f>C28</f>
        <v>14710</v>
      </c>
    </row>
    <row r="11" spans="1:3" ht="12.75">
      <c r="A11" s="49"/>
      <c r="B11" s="53"/>
      <c r="C11" s="53"/>
    </row>
    <row r="12" spans="1:3" ht="12.75">
      <c r="A12" s="49" t="s">
        <v>152</v>
      </c>
      <c r="B12" s="53">
        <f>SUM(B13:B14)</f>
        <v>27180398.450000003</v>
      </c>
      <c r="C12" s="53">
        <f>SUM(C13:C14)</f>
        <v>71862444.82</v>
      </c>
    </row>
    <row r="13" spans="1:3" ht="12.75">
      <c r="A13" s="54" t="s">
        <v>153</v>
      </c>
      <c r="B13" s="53">
        <f>B60+B83</f>
        <v>26770225.450000003</v>
      </c>
      <c r="C13" s="53">
        <f>C60+C83</f>
        <v>71163941.38</v>
      </c>
    </row>
    <row r="14" spans="1:3" ht="12.75">
      <c r="A14" s="54" t="s">
        <v>154</v>
      </c>
      <c r="B14" s="53">
        <f>B94+B71</f>
        <v>410173</v>
      </c>
      <c r="C14" s="53">
        <f>C94+C71</f>
        <v>698503.4400000001</v>
      </c>
    </row>
    <row r="15" spans="1:3" ht="12.75">
      <c r="A15" s="55"/>
      <c r="B15" s="55"/>
      <c r="C15" s="55"/>
    </row>
    <row r="16" spans="1:3" ht="12.75">
      <c r="A16" s="48" t="s">
        <v>155</v>
      </c>
      <c r="B16" s="56"/>
      <c r="C16" s="56"/>
    </row>
    <row r="17" spans="1:3" ht="12.75">
      <c r="A17" s="48" t="s">
        <v>156</v>
      </c>
      <c r="B17" s="56"/>
      <c r="C17" s="56"/>
    </row>
    <row r="18" spans="2:3" ht="12.75">
      <c r="B18" s="56"/>
      <c r="C18" s="48" t="s">
        <v>145</v>
      </c>
    </row>
    <row r="19" spans="1:3" ht="12.75">
      <c r="A19" s="50" t="s">
        <v>146</v>
      </c>
      <c r="B19" s="51" t="s">
        <v>147</v>
      </c>
      <c r="C19" s="51" t="s">
        <v>148</v>
      </c>
    </row>
    <row r="20" spans="1:3" ht="12.75">
      <c r="A20" s="50" t="s">
        <v>149</v>
      </c>
      <c r="B20" s="51">
        <f>SUM(B21+B28)</f>
        <v>28644538.880000003</v>
      </c>
      <c r="C20" s="51">
        <f>SUM(C21+C28)</f>
        <v>79223544.97000001</v>
      </c>
    </row>
    <row r="21" spans="1:3" ht="12.75">
      <c r="A21" s="52" t="s">
        <v>157</v>
      </c>
      <c r="B21" s="51">
        <f>SUM(B22:B26)</f>
        <v>28666128.880000003</v>
      </c>
      <c r="C21" s="51">
        <f>SUM(C22:C26)</f>
        <v>79208834.97000001</v>
      </c>
    </row>
    <row r="22" spans="1:3" ht="12.75">
      <c r="A22" s="52" t="s">
        <v>158</v>
      </c>
      <c r="B22" s="51">
        <v>1546183.31</v>
      </c>
      <c r="C22" s="51">
        <v>2500501.95</v>
      </c>
    </row>
    <row r="23" spans="1:3" ht="12.75">
      <c r="A23" s="52" t="s">
        <v>159</v>
      </c>
      <c r="B23" s="51">
        <v>21890772.42</v>
      </c>
      <c r="C23" s="51">
        <v>63208593.34</v>
      </c>
    </row>
    <row r="24" spans="1:3" ht="12.75">
      <c r="A24" s="52" t="s">
        <v>160</v>
      </c>
      <c r="B24" s="51">
        <v>8000</v>
      </c>
      <c r="C24" s="51">
        <v>22935.09</v>
      </c>
    </row>
    <row r="25" spans="1:3" ht="12.75">
      <c r="A25" s="52" t="s">
        <v>161</v>
      </c>
      <c r="B25" s="57"/>
      <c r="C25" s="51"/>
    </row>
    <row r="26" spans="1:3" ht="12.75">
      <c r="A26" s="52" t="s">
        <v>162</v>
      </c>
      <c r="B26" s="51">
        <v>5221173.15</v>
      </c>
      <c r="C26" s="51">
        <v>13476804.59</v>
      </c>
    </row>
    <row r="27" spans="1:3" ht="12.75">
      <c r="A27" s="50"/>
      <c r="B27" s="51"/>
      <c r="C27" s="51"/>
    </row>
    <row r="28" spans="1:3" ht="12.75">
      <c r="A28" s="52" t="s">
        <v>163</v>
      </c>
      <c r="B28" s="51">
        <f>SUM(B29:B33)</f>
        <v>-21590</v>
      </c>
      <c r="C28" s="51">
        <f>SUM(C29:C33)</f>
        <v>14710</v>
      </c>
    </row>
    <row r="29" spans="1:3" ht="12.75">
      <c r="A29" s="52" t="s">
        <v>158</v>
      </c>
      <c r="B29" s="51">
        <v>0</v>
      </c>
      <c r="C29" s="51">
        <v>0</v>
      </c>
    </row>
    <row r="30" spans="1:3" ht="12.75">
      <c r="A30" s="52" t="s">
        <v>159</v>
      </c>
      <c r="B30" s="51">
        <v>0</v>
      </c>
      <c r="C30" s="51">
        <v>0</v>
      </c>
    </row>
    <row r="31" spans="1:3" ht="12.75">
      <c r="A31" s="52" t="s">
        <v>160</v>
      </c>
      <c r="B31" s="51">
        <v>0</v>
      </c>
      <c r="C31" s="51">
        <v>0</v>
      </c>
    </row>
    <row r="32" spans="1:3" ht="12.75">
      <c r="A32" s="52" t="s">
        <v>161</v>
      </c>
      <c r="B32" s="51"/>
      <c r="C32" s="51"/>
    </row>
    <row r="33" spans="1:3" ht="12.75">
      <c r="A33" s="52" t="s">
        <v>162</v>
      </c>
      <c r="B33" s="51">
        <v>-21590</v>
      </c>
      <c r="C33" s="51">
        <v>14710</v>
      </c>
    </row>
    <row r="35" ht="12.75">
      <c r="A35" s="48" t="s">
        <v>164</v>
      </c>
    </row>
    <row r="36" ht="12.75">
      <c r="A36" s="48" t="s">
        <v>165</v>
      </c>
    </row>
    <row r="37" ht="12.75">
      <c r="C37" s="48" t="s">
        <v>145</v>
      </c>
    </row>
    <row r="38" spans="1:3" ht="12.75">
      <c r="A38" s="50" t="s">
        <v>146</v>
      </c>
      <c r="B38" s="51" t="s">
        <v>147</v>
      </c>
      <c r="C38" s="51" t="s">
        <v>148</v>
      </c>
    </row>
    <row r="39" spans="1:3" ht="12.75">
      <c r="A39" s="50" t="s">
        <v>149</v>
      </c>
      <c r="B39" s="51">
        <f>SUM(B40+B48)</f>
        <v>28644568.07</v>
      </c>
      <c r="C39" s="51">
        <f>SUM(C40+C48)</f>
        <v>79223574.16</v>
      </c>
    </row>
    <row r="40" spans="1:3" ht="12.75">
      <c r="A40" s="52" t="s">
        <v>157</v>
      </c>
      <c r="B40" s="51">
        <f>SUM(B41:B47)</f>
        <v>28666158.07</v>
      </c>
      <c r="C40" s="51">
        <f>SUM(C41:C47)</f>
        <v>79208864.16</v>
      </c>
    </row>
    <row r="41" spans="1:3" ht="12.75">
      <c r="A41" s="52" t="s">
        <v>166</v>
      </c>
      <c r="B41" s="51">
        <v>0</v>
      </c>
      <c r="C41" s="51">
        <f>B41</f>
        <v>0</v>
      </c>
    </row>
    <row r="42" spans="1:3" ht="12.75">
      <c r="A42" s="52" t="s">
        <v>167</v>
      </c>
      <c r="B42" s="51">
        <v>277356.65</v>
      </c>
      <c r="C42" s="51">
        <v>852435.25</v>
      </c>
    </row>
    <row r="43" spans="1:3" ht="12.75">
      <c r="A43" s="52" t="s">
        <v>168</v>
      </c>
      <c r="B43" s="51">
        <v>66569.51</v>
      </c>
      <c r="C43" s="51">
        <v>184983.59</v>
      </c>
    </row>
    <row r="44" spans="1:3" ht="12.75">
      <c r="A44" s="52" t="s">
        <v>169</v>
      </c>
      <c r="B44" s="51">
        <v>4626.37</v>
      </c>
      <c r="C44" s="51">
        <v>23833</v>
      </c>
    </row>
    <row r="45" spans="1:3" ht="12.75">
      <c r="A45" s="52" t="s">
        <v>170</v>
      </c>
      <c r="B45" s="51">
        <v>4695536.25</v>
      </c>
      <c r="C45" s="51">
        <v>11299795.55</v>
      </c>
    </row>
    <row r="46" spans="1:3" ht="12.75">
      <c r="A46" s="52" t="s">
        <v>171</v>
      </c>
      <c r="B46" s="51">
        <v>23585415.48</v>
      </c>
      <c r="C46" s="51">
        <v>66716876.47</v>
      </c>
    </row>
    <row r="47" spans="1:3" ht="12.75">
      <c r="A47" s="52" t="s">
        <v>172</v>
      </c>
      <c r="B47" s="51">
        <v>36653.81</v>
      </c>
      <c r="C47" s="51">
        <v>130940.3</v>
      </c>
    </row>
    <row r="48" spans="1:3" ht="12.75">
      <c r="A48" s="52" t="s">
        <v>173</v>
      </c>
      <c r="B48" s="51">
        <f>SUM(B49:B53)</f>
        <v>-21590</v>
      </c>
      <c r="C48" s="51">
        <f>SUM(C49:C53)</f>
        <v>14710</v>
      </c>
    </row>
    <row r="49" spans="1:3" ht="12.75">
      <c r="A49" s="52" t="s">
        <v>174</v>
      </c>
      <c r="B49" s="51">
        <v>0</v>
      </c>
      <c r="C49" s="51">
        <f>B49</f>
        <v>0</v>
      </c>
    </row>
    <row r="50" spans="1:3" ht="12.75">
      <c r="A50" s="52" t="s">
        <v>175</v>
      </c>
      <c r="B50" s="51">
        <v>0</v>
      </c>
      <c r="C50" s="51">
        <f>B50</f>
        <v>0</v>
      </c>
    </row>
    <row r="51" spans="1:3" ht="12.75">
      <c r="A51" s="52" t="s">
        <v>176</v>
      </c>
      <c r="B51" s="51">
        <v>0</v>
      </c>
      <c r="C51" s="51">
        <f>B51</f>
        <v>0</v>
      </c>
    </row>
    <row r="52" spans="1:3" ht="12.75">
      <c r="A52" s="52" t="s">
        <v>177</v>
      </c>
      <c r="B52" s="51">
        <v>-21590</v>
      </c>
      <c r="C52" s="51">
        <v>14710</v>
      </c>
    </row>
    <row r="53" spans="1:3" ht="12.75">
      <c r="A53" s="52" t="s">
        <v>178</v>
      </c>
      <c r="B53" s="51">
        <v>0</v>
      </c>
      <c r="C53" s="51">
        <f>B53</f>
        <v>0</v>
      </c>
    </row>
    <row r="55" ht="12.75">
      <c r="A55" s="48" t="s">
        <v>179</v>
      </c>
    </row>
    <row r="56" ht="12.75">
      <c r="A56" s="48" t="s">
        <v>180</v>
      </c>
    </row>
    <row r="57" ht="12.75">
      <c r="C57" s="48" t="s">
        <v>145</v>
      </c>
    </row>
    <row r="58" spans="1:3" ht="12.75">
      <c r="A58" s="49" t="s">
        <v>146</v>
      </c>
      <c r="B58" s="49" t="s">
        <v>147</v>
      </c>
      <c r="C58" s="49" t="s">
        <v>148</v>
      </c>
    </row>
    <row r="59" spans="1:3" ht="12.75">
      <c r="A59" s="49" t="s">
        <v>152</v>
      </c>
      <c r="B59" s="53">
        <f>SUM(B60+B71)</f>
        <v>22444776.42</v>
      </c>
      <c r="C59" s="53">
        <f>SUM(C60+C71)</f>
        <v>60272643.92999999</v>
      </c>
    </row>
    <row r="60" spans="1:3" ht="12.75">
      <c r="A60" s="54" t="s">
        <v>153</v>
      </c>
      <c r="B60" s="53">
        <f>SUM(B61+B65+B66)</f>
        <v>22444776.42</v>
      </c>
      <c r="C60" s="53">
        <f>SUM(C61+C65+C66)</f>
        <v>60272643.92999999</v>
      </c>
    </row>
    <row r="61" spans="1:3" ht="12.75">
      <c r="A61" s="54" t="s">
        <v>181</v>
      </c>
      <c r="B61" s="53">
        <f>SUM(B62:B64)</f>
        <v>20356595.770000003</v>
      </c>
      <c r="C61" s="53">
        <f>SUM(C62:C64)</f>
        <v>54478178.019999996</v>
      </c>
    </row>
    <row r="62" spans="1:3" ht="12.75">
      <c r="A62" s="54" t="s">
        <v>182</v>
      </c>
      <c r="B62" s="53">
        <v>16223477.21</v>
      </c>
      <c r="C62" s="53">
        <v>46671005.19</v>
      </c>
    </row>
    <row r="63" spans="1:3" ht="12.75">
      <c r="A63" s="54" t="s">
        <v>183</v>
      </c>
      <c r="B63" s="53">
        <v>1266119.78</v>
      </c>
      <c r="C63" s="53">
        <v>2865270.92</v>
      </c>
    </row>
    <row r="64" spans="1:3" ht="12.75">
      <c r="A64" s="54" t="s">
        <v>184</v>
      </c>
      <c r="B64" s="53">
        <v>2866998.78</v>
      </c>
      <c r="C64" s="53">
        <v>4941901.91</v>
      </c>
    </row>
    <row r="65" spans="1:3" ht="12.75">
      <c r="A65" s="54" t="s">
        <v>185</v>
      </c>
      <c r="B65" s="53">
        <v>0</v>
      </c>
      <c r="C65" s="53">
        <f>B65</f>
        <v>0</v>
      </c>
    </row>
    <row r="66" spans="1:3" ht="12.75">
      <c r="A66" s="54" t="s">
        <v>186</v>
      </c>
      <c r="B66" s="53">
        <f>SUM(B67:B70)</f>
        <v>2088180.65</v>
      </c>
      <c r="C66" s="53">
        <f>SUM(C67:C70)</f>
        <v>5794465.91</v>
      </c>
    </row>
    <row r="67" spans="1:3" ht="12.75">
      <c r="A67" s="54" t="s">
        <v>187</v>
      </c>
      <c r="B67" s="53">
        <v>805540.85</v>
      </c>
      <c r="C67" s="53">
        <v>2051557.29</v>
      </c>
    </row>
    <row r="68" spans="1:3" ht="12.75">
      <c r="A68" s="54" t="s">
        <v>188</v>
      </c>
      <c r="B68" s="53">
        <v>20276.97</v>
      </c>
      <c r="C68" s="53">
        <v>38344.75</v>
      </c>
    </row>
    <row r="69" spans="1:3" ht="12.75">
      <c r="A69" s="54" t="s">
        <v>189</v>
      </c>
      <c r="B69" s="53">
        <v>925952.65</v>
      </c>
      <c r="C69" s="53">
        <v>2430994.22</v>
      </c>
    </row>
    <row r="70" spans="1:3" ht="12.75">
      <c r="A70" s="54" t="s">
        <v>190</v>
      </c>
      <c r="B70" s="53">
        <v>336410.18</v>
      </c>
      <c r="C70" s="53">
        <v>1273569.65</v>
      </c>
    </row>
    <row r="71" spans="1:3" ht="12.75">
      <c r="A71" s="54" t="s">
        <v>191</v>
      </c>
      <c r="B71" s="53">
        <f>SUM(B72+B75+B76)</f>
        <v>0</v>
      </c>
      <c r="C71" s="53">
        <f aca="true" t="shared" si="0" ref="C71:C76">B71</f>
        <v>0</v>
      </c>
    </row>
    <row r="72" spans="1:3" ht="12.75">
      <c r="A72" s="54" t="s">
        <v>192</v>
      </c>
      <c r="B72" s="53">
        <f>SUM(B73:B74)</f>
        <v>0</v>
      </c>
      <c r="C72" s="53">
        <f t="shared" si="0"/>
        <v>0</v>
      </c>
    </row>
    <row r="73" spans="1:3" ht="12.75">
      <c r="A73" s="54" t="s">
        <v>193</v>
      </c>
      <c r="B73" s="53">
        <v>0</v>
      </c>
      <c r="C73" s="53">
        <f t="shared" si="0"/>
        <v>0</v>
      </c>
    </row>
    <row r="74" spans="1:3" ht="12.75">
      <c r="A74" s="54" t="s">
        <v>194</v>
      </c>
      <c r="B74" s="53">
        <v>0</v>
      </c>
      <c r="C74" s="53">
        <f t="shared" si="0"/>
        <v>0</v>
      </c>
    </row>
    <row r="75" spans="1:3" ht="12.75">
      <c r="A75" s="54" t="s">
        <v>195</v>
      </c>
      <c r="B75" s="53">
        <v>0</v>
      </c>
      <c r="C75" s="53">
        <f t="shared" si="0"/>
        <v>0</v>
      </c>
    </row>
    <row r="76" spans="1:3" ht="12.75">
      <c r="A76" s="54" t="s">
        <v>196</v>
      </c>
      <c r="B76" s="53">
        <v>0</v>
      </c>
      <c r="C76" s="53">
        <f t="shared" si="0"/>
        <v>0</v>
      </c>
    </row>
    <row r="78" ht="12.75">
      <c r="A78" s="48" t="s">
        <v>197</v>
      </c>
    </row>
    <row r="79" ht="12.75">
      <c r="A79" s="48" t="s">
        <v>198</v>
      </c>
    </row>
    <row r="80" ht="12.75">
      <c r="C80" s="48" t="s">
        <v>145</v>
      </c>
    </row>
    <row r="81" spans="1:3" ht="12.75">
      <c r="A81" s="49" t="s">
        <v>146</v>
      </c>
      <c r="B81" s="49" t="s">
        <v>147</v>
      </c>
      <c r="C81" s="49" t="s">
        <v>148</v>
      </c>
    </row>
    <row r="82" spans="1:3" ht="12.75">
      <c r="A82" s="49" t="s">
        <v>152</v>
      </c>
      <c r="B82" s="53">
        <f>SUM(B83+B94)</f>
        <v>4735622.03</v>
      </c>
      <c r="C82" s="53">
        <f>SUM(C83+C94)</f>
        <v>11589800.89</v>
      </c>
    </row>
    <row r="83" spans="1:3" ht="12.75">
      <c r="A83" s="54" t="s">
        <v>153</v>
      </c>
      <c r="B83" s="53">
        <f>SUM(B84+B88+B89)</f>
        <v>4325449.03</v>
      </c>
      <c r="C83" s="53">
        <f>SUM(C84+C88+C89)</f>
        <v>10891297.450000001</v>
      </c>
    </row>
    <row r="84" spans="1:3" ht="12.75">
      <c r="A84" s="54" t="s">
        <v>181</v>
      </c>
      <c r="B84" s="53">
        <f>SUM(B85:B87)</f>
        <v>0</v>
      </c>
      <c r="C84" s="53">
        <f>SUM(C85:C87)</f>
        <v>0</v>
      </c>
    </row>
    <row r="85" spans="1:3" ht="12.75">
      <c r="A85" s="54" t="s">
        <v>182</v>
      </c>
      <c r="B85" s="53">
        <v>0</v>
      </c>
      <c r="C85" s="53">
        <v>0</v>
      </c>
    </row>
    <row r="86" spans="1:3" ht="12.75">
      <c r="A86" s="54" t="s">
        <v>183</v>
      </c>
      <c r="B86" s="53">
        <v>0</v>
      </c>
      <c r="C86" s="53">
        <v>0</v>
      </c>
    </row>
    <row r="87" spans="1:3" ht="12.75">
      <c r="A87" s="54" t="s">
        <v>184</v>
      </c>
      <c r="B87" s="53">
        <v>0</v>
      </c>
      <c r="C87" s="53">
        <f>B87</f>
        <v>0</v>
      </c>
    </row>
    <row r="88" spans="1:3" ht="12.75">
      <c r="A88" s="54" t="s">
        <v>185</v>
      </c>
      <c r="B88" s="53">
        <v>0</v>
      </c>
      <c r="C88" s="53">
        <v>0</v>
      </c>
    </row>
    <row r="89" spans="1:3" ht="12.75">
      <c r="A89" s="54" t="s">
        <v>186</v>
      </c>
      <c r="B89" s="53">
        <f>SUM(B90:B93)</f>
        <v>4325449.03</v>
      </c>
      <c r="C89" s="53">
        <f>SUM(C90:C93)</f>
        <v>10891297.450000001</v>
      </c>
    </row>
    <row r="90" spans="1:3" ht="12.75">
      <c r="A90" s="54" t="s">
        <v>187</v>
      </c>
      <c r="B90" s="53">
        <v>1480226.2</v>
      </c>
      <c r="C90" s="53">
        <v>2849104.27</v>
      </c>
    </row>
    <row r="91" spans="1:3" ht="12.75">
      <c r="A91" s="54" t="s">
        <v>188</v>
      </c>
      <c r="B91" s="53">
        <v>83481.39</v>
      </c>
      <c r="C91" s="53">
        <v>170848.66</v>
      </c>
    </row>
    <row r="92" spans="1:3" ht="12.75">
      <c r="A92" s="54" t="s">
        <v>189</v>
      </c>
      <c r="B92" s="53">
        <v>2181981.6</v>
      </c>
      <c r="C92" s="53">
        <v>6480617.22</v>
      </c>
    </row>
    <row r="93" spans="1:3" ht="12.75">
      <c r="A93" s="54" t="s">
        <v>190</v>
      </c>
      <c r="B93" s="53">
        <v>579759.84</v>
      </c>
      <c r="C93" s="53">
        <v>1390727.3</v>
      </c>
    </row>
    <row r="94" spans="1:3" ht="12.75">
      <c r="A94" s="54" t="s">
        <v>191</v>
      </c>
      <c r="B94" s="53">
        <f>SUM(B95+B98+B99)</f>
        <v>410173</v>
      </c>
      <c r="C94" s="53">
        <f>SUM(C95+C98+C99)</f>
        <v>698503.4400000001</v>
      </c>
    </row>
    <row r="95" spans="1:3" ht="12.75">
      <c r="A95" s="54" t="s">
        <v>192</v>
      </c>
      <c r="B95" s="53">
        <f>SUM(B96:B97)</f>
        <v>410173</v>
      </c>
      <c r="C95" s="53">
        <f>SUM(C96:C97)</f>
        <v>698503.4400000001</v>
      </c>
    </row>
    <row r="96" spans="1:3" ht="12.75">
      <c r="A96" s="54" t="s">
        <v>193</v>
      </c>
      <c r="B96" s="53">
        <v>30752.04</v>
      </c>
      <c r="C96" s="53">
        <v>30752.04</v>
      </c>
    </row>
    <row r="97" spans="1:3" ht="12.75">
      <c r="A97" s="54" t="s">
        <v>194</v>
      </c>
      <c r="B97" s="53">
        <v>379420.96</v>
      </c>
      <c r="C97" s="53">
        <v>667751.4</v>
      </c>
    </row>
    <row r="98" spans="1:3" ht="12.75">
      <c r="A98" s="54" t="s">
        <v>195</v>
      </c>
      <c r="B98" s="53">
        <v>0</v>
      </c>
      <c r="C98" s="53">
        <f>B98</f>
        <v>0</v>
      </c>
    </row>
    <row r="99" spans="1:3" ht="12.75">
      <c r="A99" s="54" t="s">
        <v>196</v>
      </c>
      <c r="B99" s="53">
        <v>0</v>
      </c>
      <c r="C99" s="53">
        <f>B99</f>
        <v>0</v>
      </c>
    </row>
    <row r="101" ht="12.75">
      <c r="A101" s="48" t="s">
        <v>199</v>
      </c>
    </row>
    <row r="102" ht="12.75">
      <c r="A102" s="58" t="s">
        <v>200</v>
      </c>
    </row>
    <row r="103" ht="12.75">
      <c r="A103" s="58" t="s">
        <v>201</v>
      </c>
    </row>
    <row r="104" ht="12.75">
      <c r="A104" s="58" t="s">
        <v>202</v>
      </c>
    </row>
    <row r="106" ht="12.75">
      <c r="B106" s="56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2008-01-14T19:09:58Z</cp:lastPrinted>
  <dcterms:created xsi:type="dcterms:W3CDTF">2002-09-09T14:12:45Z</dcterms:created>
  <dcterms:modified xsi:type="dcterms:W3CDTF">2008-03-11T14:06:00Z</dcterms:modified>
  <cp:category/>
  <cp:version/>
  <cp:contentType/>
  <cp:contentStatus/>
  <cp:revision>1</cp:revision>
</cp:coreProperties>
</file>